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M:\_2026 Equalization\Reports - STATE\PPSR - L-4050\IC\"/>
    </mc:Choice>
  </mc:AlternateContent>
  <xr:revisionPtr revIDLastSave="0" documentId="13_ncr:1_{5D5E6ECE-42B7-4AB0-B9D4-B3B3FEC514FA}" xr6:coauthVersionLast="47" xr6:coauthVersionMax="47" xr10:uidLastSave="{00000000-0000-0000-0000-000000000000}"/>
  <workbookProtection workbookAlgorithmName="SHA-512" workbookHashValue="t+GfDD7L1Qh9HzuXXPjzwNCdKvliNb1GD7+NMwh56W+vEuYgt+9w+pJWlIxTgDay05nnRmZSKfffbB81UA0Htg==" workbookSaltValue="LTTxTSiFzStOj9FWfxkFjQ==" workbookSpinCount="100000" lockStructure="1"/>
  <bookViews>
    <workbookView xWindow="312" yWindow="0" windowWidth="23940" windowHeight="12336" tabRatio="690" firstSheet="1" activeTab="1" xr2:uid="{00000000-000D-0000-FFFF-FFFF00000000}"/>
  </bookViews>
  <sheets>
    <sheet name="Instructions" sheetId="20" r:id="rId1"/>
    <sheet name="PP Value Change Summary" sheetId="23" r:id="rId2"/>
    <sheet name="PP Values - Co|Twp|City|Vlg" sheetId="1" r:id="rId3"/>
    <sheet name="PP Values - SD|ISD|CC" sheetId="11" r:id="rId4"/>
    <sheet name="PP Values - Local Authorities" sheetId="13" r:id="rId5"/>
    <sheet name="DataChanges" sheetId="36" state="veryHidden" r:id="rId6"/>
    <sheet name="Export" sheetId="35" r:id="rId7"/>
  </sheets>
  <definedNames>
    <definedName name="_xlnm._FilterDatabase" localSheetId="2" hidden="1">'PP Values - Co|Twp|City|Vlg'!$A$4:$F$4</definedName>
    <definedName name="_xlnm._FilterDatabase" localSheetId="4" hidden="1">'PP Values - Local Authorities'!$A$4:$F$4</definedName>
    <definedName name="_xlnm._FilterDatabase" localSheetId="3" hidden="1">'PP Values - SD|ISD|CC'!$A$4:$G$4</definedName>
    <definedName name="_xlnm.Print_Area" localSheetId="2">'PP Values - Co|Twp|City|Vlg'!$A$1:$V$7</definedName>
    <definedName name="_xlnm.Print_Area" localSheetId="4">'PP Values - Local Authorities'!$A$1:$V$8</definedName>
    <definedName name="_xlnm.Print_Area" localSheetId="3">'PP Values - SD|ISD|CC'!$A$1:$W$34</definedName>
    <definedName name="_xlnm.Print_Titles" localSheetId="6">Export!$3:$3</definedName>
    <definedName name="_xlnm.Print_Titles" localSheetId="1">'PP Value Change Summary'!$1:$4</definedName>
    <definedName name="_xlnm.Print_Titles" localSheetId="2">'PP Values - Co|Twp|City|Vlg'!$A:$F,'PP Values - Co|Twp|City|Vlg'!$1:$4</definedName>
    <definedName name="_xlnm.Print_Titles" localSheetId="4">'PP Values - Local Authorities'!$A:$F,'PP Values - Local Authorities'!$1:$4</definedName>
    <definedName name="_xlnm.Print_Titles" localSheetId="3">'PP Values - SD|ISD|CC'!$A:$G,'PP Values - SD|ISD|CC'!$1:$4</definedName>
    <definedName name="taxable_values">Export!$A$3:$AN$11</definedName>
    <definedName name="Z_24B6AABC_262F_4330_867C_F34CCEB67A71_.wvu.Cols" localSheetId="5" hidden="1">DataChanges!$AD:$XFD</definedName>
    <definedName name="Z_24B6AABC_262F_4330_867C_F34CCEB67A71_.wvu.Cols" localSheetId="6" hidden="1">Export!$AG:$XFD</definedName>
    <definedName name="Z_24B6AABC_262F_4330_867C_F34CCEB67A71_.wvu.Cols" localSheetId="0" hidden="1">Instructions!$D:$XFD</definedName>
    <definedName name="Z_24B6AABC_262F_4330_867C_F34CCEB67A71_.wvu.Cols" localSheetId="1" hidden="1">'PP Value Change Summary'!#REF!</definedName>
    <definedName name="Z_24B6AABC_262F_4330_867C_F34CCEB67A71_.wvu.Cols" localSheetId="2" hidden="1">'PP Values - Co|Twp|City|Vlg'!$AN:$XFD</definedName>
    <definedName name="Z_24B6AABC_262F_4330_867C_F34CCEB67A71_.wvu.Cols" localSheetId="4" hidden="1">'PP Values - Local Authorities'!$AN:$XFD</definedName>
    <definedName name="Z_24B6AABC_262F_4330_867C_F34CCEB67A71_.wvu.Cols" localSheetId="3" hidden="1">'PP Values - SD|ISD|CC'!$AO:$XFD</definedName>
    <definedName name="Z_24B6AABC_262F_4330_867C_F34CCEB67A71_.wvu.Rows" localSheetId="5" hidden="1">DataChanges!$122:$1048576</definedName>
    <definedName name="Z_24B6AABC_262F_4330_867C_F34CCEB67A71_.wvu.Rows" localSheetId="6"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2" hidden="1">'PP Values - Co|Twp|City|Vlg'!$67:$1048576,'PP Values - Co|Twp|City|Vlg'!$66:$66</definedName>
    <definedName name="Z_24B6AABC_262F_4330_867C_F34CCEB67A71_.wvu.Rows" localSheetId="4" hidden="1">'PP Values - Local Authorities'!$82:$1048576,'PP Values - Local Authorities'!$80:$81</definedName>
    <definedName name="Z_24B6AABC_262F_4330_867C_F34CCEB67A71_.wvu.Rows" localSheetId="3" hidden="1">'PP Values - SD|ISD|CC'!$81:$1048576,'PP Values - SD|ISD|CC'!$80:$80</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23" l="1"/>
  <c r="E6" i="23"/>
  <c r="E7" i="23"/>
  <c r="E8" i="23"/>
  <c r="E9" i="23"/>
  <c r="E10" i="23"/>
  <c r="E11" i="23"/>
  <c r="E12" i="23"/>
  <c r="D3" i="23"/>
  <c r="AG4" i="35"/>
  <c r="AH4" i="35"/>
  <c r="AI4" i="35"/>
  <c r="AJ4" i="35"/>
  <c r="AK4" i="35"/>
  <c r="Q5" i="35"/>
  <c r="R5" i="35"/>
  <c r="S5" i="35"/>
  <c r="T5" i="35"/>
  <c r="U5" i="35"/>
  <c r="W6" i="35"/>
  <c r="X6" i="35"/>
  <c r="Y6" i="35"/>
  <c r="Z6" i="35"/>
  <c r="AA6" i="35"/>
  <c r="AB6" i="35"/>
  <c r="AC6" i="35"/>
  <c r="AD6" i="35"/>
  <c r="AE6" i="35"/>
  <c r="J7" i="35"/>
  <c r="K8" i="35"/>
  <c r="L8" i="35"/>
  <c r="M8" i="35"/>
  <c r="N8" i="35"/>
  <c r="O8" i="35"/>
  <c r="P8" i="35"/>
  <c r="Q8" i="35"/>
  <c r="V8" i="35"/>
  <c r="W8" i="35"/>
  <c r="X8" i="35"/>
  <c r="U9" i="35"/>
  <c r="V9" i="35"/>
  <c r="AF9" i="35"/>
  <c r="AK9" i="35"/>
  <c r="AM9" i="35"/>
  <c r="J10" i="35"/>
  <c r="K10" i="35"/>
  <c r="L10" i="35"/>
  <c r="M11" i="35"/>
  <c r="N11" i="35"/>
  <c r="O11" i="35"/>
  <c r="P11" i="35"/>
  <c r="Z11" i="35"/>
  <c r="AA11" i="35"/>
  <c r="AB11" i="35"/>
  <c r="AC11" i="35"/>
  <c r="AD11" i="35"/>
  <c r="AE11" i="35"/>
  <c r="B3" i="13"/>
  <c r="B3" i="11"/>
  <c r="B3" i="1"/>
  <c r="B1" i="11"/>
  <c r="J4" i="35" s="1"/>
  <c r="AL4" i="13"/>
  <c r="AM4" i="11"/>
  <c r="AL4" i="1"/>
  <c r="B1" i="13"/>
  <c r="B1" i="1"/>
  <c r="L11" i="35" l="1"/>
  <c r="J8" i="35"/>
  <c r="AF4" i="35"/>
  <c r="U6" i="35"/>
  <c r="R9" i="35"/>
  <c r="AD4" i="35"/>
  <c r="S6" i="35"/>
  <c r="P9" i="35"/>
  <c r="AB4" i="35"/>
  <c r="O9" i="35"/>
  <c r="AA4" i="35"/>
  <c r="N9" i="35"/>
  <c r="Z4" i="35"/>
  <c r="M9" i="35"/>
  <c r="O6" i="35"/>
  <c r="AE10" i="35"/>
  <c r="X7" i="35"/>
  <c r="K9" i="35"/>
  <c r="AH5" i="35"/>
  <c r="AC10" i="35"/>
  <c r="J9" i="35"/>
  <c r="AG5" i="35"/>
  <c r="AK11" i="35"/>
  <c r="AI11" i="35"/>
  <c r="AH11" i="35"/>
  <c r="O10" i="35"/>
  <c r="AJ8" i="35"/>
  <c r="Q7" i="35"/>
  <c r="X5" i="35"/>
  <c r="T9" i="35"/>
  <c r="V6" i="35"/>
  <c r="S9" i="35"/>
  <c r="AE4" i="35"/>
  <c r="AM7" i="35"/>
  <c r="AJ10" i="35"/>
  <c r="AI10" i="35"/>
  <c r="R6" i="35"/>
  <c r="AH10" i="35"/>
  <c r="Q6" i="35"/>
  <c r="AG10" i="35"/>
  <c r="P6" i="35"/>
  <c r="AF10" i="35"/>
  <c r="Y4" i="35"/>
  <c r="L9" i="35"/>
  <c r="N6" i="35"/>
  <c r="AD10" i="35"/>
  <c r="W7" i="35"/>
  <c r="V7" i="35"/>
  <c r="R10" i="35"/>
  <c r="AM8" i="35"/>
  <c r="T7" i="35"/>
  <c r="AJ11" i="35"/>
  <c r="Q10" i="35"/>
  <c r="S7" i="35"/>
  <c r="Z5" i="35"/>
  <c r="P10" i="35"/>
  <c r="R7" i="35"/>
  <c r="N10" i="35"/>
  <c r="AI8" i="35"/>
  <c r="P7" i="35"/>
  <c r="W5" i="35"/>
  <c r="AK10" i="35"/>
  <c r="T6" i="35"/>
  <c r="Q9" i="35"/>
  <c r="AC4" i="35"/>
  <c r="AB7" i="35"/>
  <c r="I8" i="35"/>
  <c r="AA7" i="35"/>
  <c r="I9" i="35"/>
  <c r="Z7" i="35"/>
  <c r="I10" i="35"/>
  <c r="Y7" i="35"/>
  <c r="I11" i="35"/>
  <c r="X4" i="35"/>
  <c r="AM11" i="35"/>
  <c r="S10" i="35"/>
  <c r="U7" i="35"/>
  <c r="AF5" i="35"/>
  <c r="AE5" i="35"/>
  <c r="AK8" i="35"/>
  <c r="Y5" i="35"/>
  <c r="AG11" i="35"/>
  <c r="AF11" i="35"/>
  <c r="M10" i="35"/>
  <c r="Y8" i="35"/>
  <c r="K7" i="35"/>
  <c r="V5" i="35"/>
  <c r="K11" i="35"/>
  <c r="AJ9" i="35"/>
  <c r="U8" i="35"/>
  <c r="O7" i="35"/>
  <c r="AD5" i="35"/>
  <c r="W4" i="35"/>
  <c r="J11" i="35"/>
  <c r="AI9" i="35"/>
  <c r="T8" i="35"/>
  <c r="N7" i="35"/>
  <c r="AC5" i="35"/>
  <c r="V4" i="35"/>
  <c r="AH9" i="35"/>
  <c r="S8" i="35"/>
  <c r="M7" i="35"/>
  <c r="AB5" i="35"/>
  <c r="U4" i="35"/>
  <c r="AM10" i="35"/>
  <c r="AG9" i="35"/>
  <c r="R8" i="35"/>
  <c r="L7" i="35"/>
  <c r="AA5" i="35"/>
  <c r="T4" i="35"/>
  <c r="P5" i="35"/>
  <c r="AB10" i="35"/>
  <c r="R4" i="35"/>
  <c r="AD9" i="35"/>
  <c r="K6" i="35"/>
  <c r="Z10" i="35"/>
  <c r="J6" i="35"/>
  <c r="AB9" i="35"/>
  <c r="O4" i="35"/>
  <c r="T11" i="35"/>
  <c r="M4" i="35"/>
  <c r="M6" i="35"/>
  <c r="Y11" i="35"/>
  <c r="AH8" i="35"/>
  <c r="L6" i="35"/>
  <c r="X11" i="35"/>
  <c r="AJ7" i="35"/>
  <c r="Q4" i="35"/>
  <c r="AF8" i="35"/>
  <c r="M5" i="35"/>
  <c r="Y10" i="35"/>
  <c r="AK6" i="35"/>
  <c r="U11" i="35"/>
  <c r="AD8" i="35"/>
  <c r="N4" i="35"/>
  <c r="Z9" i="35"/>
  <c r="I5" i="35"/>
  <c r="AE7" i="35"/>
  <c r="L4" i="35"/>
  <c r="S4" i="35"/>
  <c r="AE9" i="35"/>
  <c r="AK7" i="35"/>
  <c r="O5" i="35"/>
  <c r="AA10" i="35"/>
  <c r="AM6" i="35"/>
  <c r="W11" i="35"/>
  <c r="AI7" i="35"/>
  <c r="P4" i="35"/>
  <c r="AE8" i="35"/>
  <c r="X10" i="35"/>
  <c r="AG7" i="35"/>
  <c r="AM5" i="35"/>
  <c r="I4" i="35"/>
  <c r="AC8" i="35"/>
  <c r="AI6" i="35"/>
  <c r="S11" i="35"/>
  <c r="Y9" i="35"/>
  <c r="AK5" i="35"/>
  <c r="I6" i="35"/>
  <c r="R11" i="35"/>
  <c r="U10" i="35"/>
  <c r="X9" i="35"/>
  <c r="AA8" i="35"/>
  <c r="AD7" i="35"/>
  <c r="AG6" i="35"/>
  <c r="AJ5" i="35"/>
  <c r="AM4" i="35"/>
  <c r="K4" i="35"/>
  <c r="AG8" i="35"/>
  <c r="N5" i="35"/>
  <c r="AC9" i="35"/>
  <c r="V11" i="35"/>
  <c r="AH7" i="35"/>
  <c r="L5" i="35"/>
  <c r="AA9" i="35"/>
  <c r="AJ6" i="35"/>
  <c r="K5" i="35"/>
  <c r="W10" i="35"/>
  <c r="AF7" i="35"/>
  <c r="J5" i="35"/>
  <c r="V10" i="35"/>
  <c r="AB8" i="35"/>
  <c r="AH6" i="35"/>
  <c r="I7" i="35"/>
  <c r="Q11" i="35"/>
  <c r="T10" i="35"/>
  <c r="W9" i="35"/>
  <c r="Z8" i="35"/>
  <c r="AC7" i="35"/>
  <c r="AF6" i="35"/>
  <c r="AI5" i="35"/>
  <c r="AE1" i="13"/>
  <c r="AF1" i="11"/>
  <c r="AE1" i="1"/>
  <c r="AJ4" i="13" l="1"/>
  <c r="AK4" i="11"/>
  <c r="AJ4" i="1"/>
  <c r="AI4" i="13" l="1"/>
  <c r="AH4" i="13"/>
  <c r="AG4" i="13"/>
  <c r="AF4" i="13"/>
  <c r="AE4" i="13"/>
  <c r="AG3" i="13"/>
  <c r="AE3" i="13"/>
  <c r="AJ4" i="11"/>
  <c r="AI4" i="11"/>
  <c r="AH4" i="11"/>
  <c r="AG4" i="11"/>
  <c r="AF4" i="11"/>
  <c r="AH3" i="11"/>
  <c r="AF3" i="11"/>
  <c r="T5" i="1"/>
  <c r="T6" i="1"/>
  <c r="T7" i="1"/>
  <c r="AB80" i="13" l="1"/>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AB5"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T5" i="13"/>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12" i="11"/>
  <c r="U11" i="11"/>
  <c r="U10" i="11"/>
  <c r="U9" i="11"/>
  <c r="U8" i="11"/>
  <c r="U7" i="11"/>
  <c r="U6" i="11"/>
  <c r="U5" i="1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AB5"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T8" i="1"/>
  <c r="AL80" i="13" l="1"/>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L65" i="13"/>
  <c r="AJ65" i="13"/>
  <c r="L65" i="13"/>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M65" i="11"/>
  <c r="AK65" i="11"/>
  <c r="M65" i="11"/>
  <c r="AL80" i="1"/>
  <c r="AJ80" i="1"/>
  <c r="L80" i="1"/>
  <c r="AL79" i="1"/>
  <c r="AJ79" i="1"/>
  <c r="L79" i="1"/>
  <c r="AJ78" i="1"/>
  <c r="AL78" i="1" s="1"/>
  <c r="L78" i="1"/>
  <c r="AJ77" i="1"/>
  <c r="L77" i="1"/>
  <c r="AL77" i="1" s="1"/>
  <c r="AL76" i="1"/>
  <c r="AJ76" i="1"/>
  <c r="L76" i="1"/>
  <c r="AJ75" i="1"/>
  <c r="AL75" i="1" s="1"/>
  <c r="L75" i="1"/>
  <c r="AL74" i="1"/>
  <c r="AJ74" i="1"/>
  <c r="L74" i="1"/>
  <c r="AJ73" i="1"/>
  <c r="L73" i="1"/>
  <c r="AL73" i="1" s="1"/>
  <c r="AJ72" i="1"/>
  <c r="L72" i="1"/>
  <c r="AL72" i="1" s="1"/>
  <c r="AJ71" i="1"/>
  <c r="L71" i="1"/>
  <c r="AL71" i="1" s="1"/>
  <c r="AJ70" i="1"/>
  <c r="L70" i="1"/>
  <c r="AL70" i="1" s="1"/>
  <c r="AJ69" i="1"/>
  <c r="L69" i="1"/>
  <c r="AL69" i="1" s="1"/>
  <c r="AL68" i="1"/>
  <c r="AJ68" i="1"/>
  <c r="L68" i="1"/>
  <c r="AJ67" i="1"/>
  <c r="L67" i="1"/>
  <c r="AL67" i="1" s="1"/>
  <c r="AJ66" i="1"/>
  <c r="L66" i="1"/>
  <c r="AL66" i="1" s="1"/>
  <c r="AJ65" i="1"/>
  <c r="L65" i="1"/>
  <c r="AL65" i="1" s="1"/>
  <c r="E4" i="23" l="1"/>
  <c r="AI4" i="1" l="1"/>
  <c r="AH4" i="1"/>
  <c r="AG4" i="1"/>
  <c r="AF4" i="1"/>
  <c r="AE4" i="1"/>
  <c r="AM13" i="11" l="1"/>
  <c r="AM14" i="1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K12" i="11"/>
  <c r="AL11" i="35" s="1"/>
  <c r="AK13" i="1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 i="11"/>
  <c r="AL5" i="35" s="1"/>
  <c r="AK7" i="11"/>
  <c r="AL6" i="35" s="1"/>
  <c r="AK8" i="11"/>
  <c r="AL7" i="35" s="1"/>
  <c r="AK9" i="11"/>
  <c r="AL8" i="35" s="1"/>
  <c r="AK10" i="11"/>
  <c r="AL9" i="35" s="1"/>
  <c r="AK11" i="11"/>
  <c r="AL10" i="35" s="1"/>
  <c r="AK5" i="11"/>
  <c r="AL4" i="35" s="1"/>
  <c r="M6" i="11" l="1"/>
  <c r="AM6" i="11" s="1"/>
  <c r="AN5" i="35" s="1"/>
  <c r="M7" i="11"/>
  <c r="AM7" i="11" s="1"/>
  <c r="AN6" i="35" s="1"/>
  <c r="M8" i="11"/>
  <c r="AM8" i="11" s="1"/>
  <c r="AN7" i="35" s="1"/>
  <c r="M9" i="11"/>
  <c r="AM9" i="11" s="1"/>
  <c r="AN8" i="35" s="1"/>
  <c r="M10" i="11"/>
  <c r="AM10" i="11" s="1"/>
  <c r="AN9" i="35" s="1"/>
  <c r="M11" i="11"/>
  <c r="AM11" i="11" s="1"/>
  <c r="AN10" i="35" s="1"/>
  <c r="M12" i="11"/>
  <c r="AM12" i="11" s="1"/>
  <c r="AN11" i="35" s="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5" i="11"/>
  <c r="AM5" i="11" s="1"/>
  <c r="AN4" i="35" s="1"/>
  <c r="B2" i="11" l="1"/>
  <c r="B2" i="13"/>
  <c r="AG3" i="1" l="1"/>
  <c r="AE3" i="1"/>
  <c r="A1" i="1" l="1"/>
  <c r="A1" i="11" l="1"/>
  <c r="A1" i="13" l="1"/>
  <c r="L8" i="13" l="1"/>
  <c r="AJ8" i="13"/>
  <c r="AL8" i="13" l="1"/>
  <c r="L59" i="13"/>
  <c r="AL59" i="13"/>
  <c r="AJ59" i="13"/>
  <c r="AL54" i="13"/>
  <c r="AJ54" i="13"/>
  <c r="L54" i="13"/>
  <c r="AJ29" i="13"/>
  <c r="AL29" i="13"/>
  <c r="L29" i="13"/>
  <c r="AL62" i="13"/>
  <c r="AJ62" i="13"/>
  <c r="L62" i="13"/>
  <c r="AJ37" i="13"/>
  <c r="AL37" i="13"/>
  <c r="L37" i="13"/>
  <c r="AJ25" i="13"/>
  <c r="AL25" i="13"/>
  <c r="L25" i="13"/>
  <c r="L7" i="13"/>
  <c r="AJ7" i="13"/>
  <c r="AJ45" i="13"/>
  <c r="AL45" i="13"/>
  <c r="L45" i="13"/>
  <c r="AJ53" i="13"/>
  <c r="AL53" i="13"/>
  <c r="L53" i="13"/>
  <c r="L44" i="13"/>
  <c r="AJ44" i="13"/>
  <c r="AL44" i="13"/>
  <c r="AL46" i="13"/>
  <c r="AJ46" i="13"/>
  <c r="L46" i="13"/>
  <c r="AJ17" i="13"/>
  <c r="L17" i="13"/>
  <c r="AL18" i="13"/>
  <c r="AJ18" i="13"/>
  <c r="L18" i="13"/>
  <c r="AJ10" i="13"/>
  <c r="L10" i="13"/>
  <c r="L55" i="13"/>
  <c r="AL55" i="13"/>
  <c r="AJ55" i="13"/>
  <c r="AJ21" i="13"/>
  <c r="AL21" i="13"/>
  <c r="L21" i="13"/>
  <c r="L19" i="13"/>
  <c r="AL19" i="13"/>
  <c r="AJ19" i="13"/>
  <c r="AL50" i="13"/>
  <c r="AJ50" i="13"/>
  <c r="L50" i="13"/>
  <c r="AJ41" i="13"/>
  <c r="AL41" i="13"/>
  <c r="L41" i="13"/>
  <c r="L39" i="13"/>
  <c r="AL39" i="13"/>
  <c r="AJ39" i="13"/>
  <c r="L11" i="13"/>
  <c r="AJ11" i="13"/>
  <c r="L15" i="13"/>
  <c r="AJ15" i="13"/>
  <c r="L64" i="13"/>
  <c r="AJ64" i="13"/>
  <c r="AL64" i="13"/>
  <c r="AJ49" i="13"/>
  <c r="AL49" i="13"/>
  <c r="L49" i="13"/>
  <c r="L31" i="13"/>
  <c r="AL31" i="13"/>
  <c r="AJ31" i="13"/>
  <c r="AJ9" i="13"/>
  <c r="L9" i="13"/>
  <c r="AJ57" i="13"/>
  <c r="AL57" i="13"/>
  <c r="L57" i="13"/>
  <c r="AJ61" i="13"/>
  <c r="AL61" i="13"/>
  <c r="L61" i="13"/>
  <c r="AJ6" i="13"/>
  <c r="L6" i="13"/>
  <c r="AL34" i="13"/>
  <c r="AJ34" i="13"/>
  <c r="L34" i="13"/>
  <c r="AL22" i="13"/>
  <c r="AJ22" i="13"/>
  <c r="L22" i="13"/>
  <c r="AJ33" i="13"/>
  <c r="AL33" i="13"/>
  <c r="L33" i="13"/>
  <c r="L51" i="13"/>
  <c r="AL51" i="13"/>
  <c r="AJ51" i="13"/>
  <c r="L12" i="13"/>
  <c r="AJ12" i="13"/>
  <c r="L63" i="13"/>
  <c r="AL63" i="13"/>
  <c r="AJ63" i="13"/>
  <c r="L60" i="13"/>
  <c r="AJ60" i="13"/>
  <c r="AL60" i="13"/>
  <c r="L36" i="13"/>
  <c r="AJ36" i="13"/>
  <c r="AL36" i="13"/>
  <c r="L27" i="13"/>
  <c r="AL27" i="13"/>
  <c r="AJ27" i="13"/>
  <c r="L16" i="13"/>
  <c r="AJ16" i="13"/>
  <c r="AL42" i="13"/>
  <c r="AJ42" i="13"/>
  <c r="L42" i="13"/>
  <c r="AJ5" i="13"/>
  <c r="L5" i="13"/>
  <c r="L43" i="13"/>
  <c r="AL43" i="13"/>
  <c r="AJ43" i="13"/>
  <c r="L32" i="13"/>
  <c r="AJ32" i="13"/>
  <c r="AL32" i="13"/>
  <c r="L20" i="13"/>
  <c r="AJ20" i="13"/>
  <c r="AL20" i="13"/>
  <c r="AL26" i="13"/>
  <c r="AJ26" i="13"/>
  <c r="L26" i="13"/>
  <c r="L47" i="13"/>
  <c r="AL47" i="13"/>
  <c r="AJ47" i="13"/>
  <c r="AL38" i="13"/>
  <c r="AJ38" i="13"/>
  <c r="L38" i="13"/>
  <c r="AL30" i="13"/>
  <c r="AJ30" i="13"/>
  <c r="L30" i="13"/>
  <c r="L24" i="13"/>
  <c r="AJ24" i="13"/>
  <c r="AL24" i="13"/>
  <c r="L35" i="13"/>
  <c r="AL35" i="13"/>
  <c r="AJ35" i="13"/>
  <c r="L40" i="13"/>
  <c r="AJ40" i="13"/>
  <c r="AL40" i="13"/>
  <c r="L28" i="13"/>
  <c r="AJ28" i="13"/>
  <c r="AL28" i="13"/>
  <c r="AJ14" i="13"/>
  <c r="L14" i="13"/>
  <c r="AJ13" i="13"/>
  <c r="L13" i="13"/>
  <c r="AL58" i="13"/>
  <c r="AJ58" i="13"/>
  <c r="L58" i="13"/>
  <c r="L56" i="13"/>
  <c r="AJ56" i="13"/>
  <c r="AL56" i="13"/>
  <c r="L48" i="13"/>
  <c r="AJ48" i="13"/>
  <c r="AL48" i="13"/>
  <c r="L52" i="13"/>
  <c r="AJ52" i="13"/>
  <c r="AL52" i="13"/>
  <c r="L23" i="13"/>
  <c r="AL23" i="13"/>
  <c r="AJ23" i="13"/>
  <c r="AL17" i="13" l="1"/>
  <c r="AL16" i="13"/>
  <c r="AL12" i="13"/>
  <c r="AL15" i="13"/>
  <c r="AL13" i="13"/>
  <c r="AL14" i="13"/>
  <c r="AL10" i="13"/>
  <c r="AL9" i="13"/>
  <c r="AL11" i="13"/>
  <c r="AL7" i="13"/>
  <c r="AL5" i="13"/>
  <c r="AL6" i="13"/>
  <c r="L13" i="1" l="1"/>
  <c r="AJ13" i="1"/>
  <c r="AJ58" i="1"/>
  <c r="L58" i="1"/>
  <c r="AL58" i="1" s="1"/>
  <c r="L59" i="1"/>
  <c r="AJ59" i="1"/>
  <c r="AL59" i="1"/>
  <c r="AJ33" i="1"/>
  <c r="L33" i="1"/>
  <c r="AJ16" i="1"/>
  <c r="L16" i="1"/>
  <c r="AJ19" i="1"/>
  <c r="L19" i="1"/>
  <c r="L53" i="1"/>
  <c r="AJ53" i="1"/>
  <c r="L23" i="1"/>
  <c r="AJ23" i="1"/>
  <c r="AJ28" i="1"/>
  <c r="L28" i="1"/>
  <c r="L18" i="1"/>
  <c r="AJ18" i="1"/>
  <c r="L49" i="1"/>
  <c r="AJ49" i="1"/>
  <c r="L47" i="1"/>
  <c r="AL47" i="1" s="1"/>
  <c r="AJ47" i="1"/>
  <c r="AJ36" i="1"/>
  <c r="L36" i="1"/>
  <c r="AL36" i="1" s="1"/>
  <c r="L39" i="1"/>
  <c r="AL39" i="1" s="1"/>
  <c r="AJ39" i="1"/>
  <c r="AJ32" i="1"/>
  <c r="L32" i="1"/>
  <c r="AJ22" i="1"/>
  <c r="L22" i="1"/>
  <c r="L25" i="1"/>
  <c r="AJ25" i="1"/>
  <c r="AJ35" i="1"/>
  <c r="AL35" i="1" s="1"/>
  <c r="L35" i="1"/>
  <c r="AJ20" i="1"/>
  <c r="L20" i="1"/>
  <c r="L7" i="1"/>
  <c r="AJ7" i="1"/>
  <c r="AJ24" i="1"/>
  <c r="L24" i="1"/>
  <c r="L14" i="1"/>
  <c r="AJ14" i="1"/>
  <c r="AJ9" i="1"/>
  <c r="L9" i="1"/>
  <c r="AJ27" i="1"/>
  <c r="L27" i="1"/>
  <c r="L37" i="1"/>
  <c r="AJ37" i="1"/>
  <c r="AJ60" i="1"/>
  <c r="L60" i="1"/>
  <c r="L50" i="1"/>
  <c r="AJ50" i="1"/>
  <c r="AJ64" i="1"/>
  <c r="L64" i="1"/>
  <c r="L54" i="1"/>
  <c r="AL54" i="1" s="1"/>
  <c r="AJ54" i="1"/>
  <c r="AJ21" i="1"/>
  <c r="L21" i="1"/>
  <c r="L26" i="1"/>
  <c r="AJ26" i="1"/>
  <c r="AJ56" i="1"/>
  <c r="L56" i="1"/>
  <c r="AJ46" i="1"/>
  <c r="L46" i="1"/>
  <c r="L17" i="1"/>
  <c r="AJ17" i="1"/>
  <c r="L31" i="1"/>
  <c r="AJ31" i="1"/>
  <c r="AJ45" i="1"/>
  <c r="AL45" i="1" s="1"/>
  <c r="L45" i="1"/>
  <c r="AJ52" i="1"/>
  <c r="L52" i="1"/>
  <c r="AL52" i="1" s="1"/>
  <c r="AJ44" i="1"/>
  <c r="L44" i="1"/>
  <c r="AJ34" i="1"/>
  <c r="L34" i="1"/>
  <c r="L63" i="1"/>
  <c r="AL63" i="1" s="1"/>
  <c r="AJ63" i="1"/>
  <c r="AJ10" i="1"/>
  <c r="L10" i="1"/>
  <c r="L29" i="1"/>
  <c r="AJ29" i="1"/>
  <c r="AJ48" i="1"/>
  <c r="L48" i="1"/>
  <c r="AL48" i="1" s="1"/>
  <c r="L38" i="1"/>
  <c r="AL38" i="1" s="1"/>
  <c r="AJ38" i="1"/>
  <c r="AJ57" i="1"/>
  <c r="L57" i="1"/>
  <c r="AL57" i="1" s="1"/>
  <c r="L51" i="1"/>
  <c r="AJ51" i="1"/>
  <c r="AL51" i="1" s="1"/>
  <c r="AJ55" i="1"/>
  <c r="L55" i="1"/>
  <c r="AL55" i="1" s="1"/>
  <c r="AJ40" i="1"/>
  <c r="L40" i="1"/>
  <c r="L30" i="1"/>
  <c r="AJ30" i="1"/>
  <c r="L41" i="1"/>
  <c r="AL41" i="1" s="1"/>
  <c r="AJ41" i="1"/>
  <c r="AJ43" i="1"/>
  <c r="L43" i="1"/>
  <c r="L15" i="1"/>
  <c r="AJ15" i="1"/>
  <c r="L42" i="1"/>
  <c r="AJ42" i="1"/>
  <c r="AL42" i="1" s="1"/>
  <c r="L61" i="1"/>
  <c r="AL61" i="1" s="1"/>
  <c r="AJ61" i="1"/>
  <c r="AJ12" i="1"/>
  <c r="L12" i="1"/>
  <c r="L6" i="1"/>
  <c r="AJ6" i="1"/>
  <c r="AJ8" i="1"/>
  <c r="L8" i="1"/>
  <c r="L62" i="1"/>
  <c r="AJ62" i="1"/>
  <c r="AL62" i="1"/>
  <c r="AJ11" i="1"/>
  <c r="L11" i="1"/>
  <c r="L5" i="1"/>
  <c r="AJ5" i="1"/>
  <c r="A81" i="13" a="1"/>
  <c r="A81" i="13" s="1"/>
  <c r="C81" i="13" a="1"/>
  <c r="C81" i="13" s="1"/>
  <c r="E81" i="13" a="1"/>
  <c r="E81" i="13" s="1"/>
  <c r="F81" i="13" a="1"/>
  <c r="F81" i="13" s="1"/>
  <c r="D81" i="13" a="1"/>
  <c r="D81" i="13" s="1"/>
  <c r="AL64" i="1" l="1"/>
  <c r="AL60" i="1"/>
  <c r="AL56" i="1"/>
  <c r="AL53" i="1"/>
  <c r="AL44" i="1"/>
  <c r="AL37" i="1"/>
  <c r="AL50" i="1"/>
  <c r="AL40" i="1"/>
  <c r="AL43" i="1"/>
  <c r="AL46" i="1"/>
  <c r="AL49" i="1"/>
  <c r="AL33" i="1"/>
  <c r="AL34" i="1"/>
  <c r="AL31" i="1"/>
  <c r="AL32" i="1"/>
  <c r="AL28" i="1"/>
  <c r="AL30" i="1"/>
  <c r="AL29" i="1"/>
  <c r="AL25" i="1"/>
  <c r="AL22" i="1"/>
  <c r="AL24" i="1"/>
  <c r="AL23" i="1"/>
  <c r="AL26" i="1"/>
  <c r="AL21" i="1"/>
  <c r="AL20" i="1"/>
  <c r="AL19" i="1"/>
  <c r="AL27" i="1"/>
  <c r="AL18" i="1"/>
  <c r="AL16" i="1"/>
  <c r="AL8" i="1"/>
  <c r="AL7" i="1"/>
  <c r="AL10" i="1"/>
  <c r="AL9" i="1"/>
  <c r="AL14" i="1"/>
  <c r="AL12" i="1"/>
  <c r="AL5" i="1"/>
  <c r="AL6" i="1"/>
  <c r="AL17" i="1"/>
  <c r="AL15" i="1"/>
  <c r="AL13" i="1"/>
  <c r="AL11"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C116" i="36"/>
  <c r="Y115" i="36"/>
  <c r="S115" i="36"/>
  <c r="C117" i="36"/>
  <c r="H115" i="36"/>
  <c r="G116" i="36"/>
  <c r="G117" i="36"/>
  <c r="B119" i="36"/>
  <c r="Y117" i="36"/>
  <c r="A118" i="36"/>
  <c r="L118" i="36"/>
  <c r="F118" i="36"/>
  <c r="K118" i="36"/>
  <c r="R117" i="36"/>
  <c r="D118" i="36"/>
  <c r="E118" i="36"/>
  <c r="T52" i="36"/>
  <c r="S52" i="36"/>
  <c r="T116" i="36"/>
  <c r="J116" i="36"/>
  <c r="Z116" i="36"/>
  <c r="AB116" i="36"/>
  <c r="R116" i="36"/>
  <c r="U115" i="36" l="1"/>
  <c r="Z117" i="36"/>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<sst xmlns="http://schemas.openxmlformats.org/spreadsheetml/2006/main" count="458" uniqueCount="230">
  <si>
    <t>County Code</t>
  </si>
  <si>
    <t>Inter-County 
Indicator</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</si>
  <si>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</si>
  <si>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</si>
  <si>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</si>
  <si>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</si>
  <si>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</si>
  <si>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</si>
  <si>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</si>
  <si>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</si>
  <si>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</si>
  <si>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</si>
  <si>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</si>
  <si>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</si>
  <si>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</si>
  <si>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</si>
  <si>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</si>
  <si>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</si>
  <si>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</si>
  <si>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</si>
  <si>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</si>
  <si>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</si>
  <si>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</si>
  <si>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</si>
  <si>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</si>
  <si>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</si>
  <si>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</si>
  <si>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</si>
  <si>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</si>
  <si>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</si>
  <si>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</si>
  <si>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</si>
  <si>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</si>
  <si>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</si>
  <si>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</si>
  <si>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</si>
  <si>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</si>
  <si>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</si>
  <si>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</si>
  <si>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</si>
  <si>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</si>
  <si>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</si>
  <si>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</si>
  <si>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</si>
  <si>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</si>
  <si>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</si>
  <si>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</si>
  <si>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</si>
  <si>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</si>
  <si>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</si>
  <si>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</si>
  <si>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</si>
  <si>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</si>
  <si>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</si>
  <si>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</si>
  <si>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</si>
  <si>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</si>
  <si>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</si>
  <si>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</si>
  <si>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</si>
  <si>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</si>
  <si>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</si>
  <si>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</si>
  <si>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</si>
  <si>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</si>
  <si>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</si>
  <si>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</si>
  <si>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</si>
  <si>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</si>
  <si>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</si>
  <si>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t>County
Code</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</si>
  <si>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</si>
  <si>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</si>
  <si>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</si>
  <si>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</si>
  <si>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</si>
  <si>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</si>
  <si>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School District, Intermediate School District (ISD), 
or Community College</t>
  </si>
  <si>
    <t>Name of Local Authority</t>
  </si>
  <si>
    <r>
      <t xml:space="preserve"> 2026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</si>
  <si>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</si>
  <si>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</si>
  <si>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</si>
  <si>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</si>
  <si>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</si>
  <si>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</si>
  <si>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</si>
  <si>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</si>
  <si>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</si>
  <si>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</si>
  <si>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</si>
  <si>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</si>
  <si>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</si>
  <si>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</si>
  <si>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</si>
  <si>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</si>
  <si>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</si>
  <si>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</si>
  <si>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</si>
  <si>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</si>
  <si>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</si>
  <si>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</si>
  <si>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</si>
  <si>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</si>
  <si>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</si>
  <si>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</si>
  <si>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COMMUNITY COLLEGE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</si>
  <si>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</si>
  <si>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</si>
  <si>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</si>
  <si>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</si>
  <si>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</si>
  <si>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</si>
  <si>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</si>
  <si>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</si>
  <si>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</si>
  <si>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</si>
  <si>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</si>
  <si>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</si>
  <si>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</si>
  <si>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</si>
  <si>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</si>
  <si>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</si>
  <si>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</si>
  <si>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</si>
  <si>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</si>
  <si>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</si>
  <si>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</si>
  <si>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</si>
  <si>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</si>
  <si>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</si>
  <si>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</si>
  <si>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</si>
  <si>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</si>
  <si>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</si>
  <si>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</si>
  <si>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</si>
  <si>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</si>
  <si>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</si>
  <si>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</si>
  <si>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</si>
  <si>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</si>
  <si>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</si>
  <si>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</si>
  <si>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</si>
  <si>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</si>
  <si>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</si>
  <si>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</si>
  <si>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(Rev. 03/26)</t>
  </si>
  <si>
    <t>Due Date: June 7, 2026</t>
  </si>
  <si>
    <t>2026 Personal Property Inter-County Summary Report (PPSR-IC)</t>
  </si>
  <si>
    <t>Totals for Inter-County Municipalities</t>
  </si>
  <si>
    <t>For 2026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</si>
  <si>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</si>
  <si>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</si>
  <si>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</si>
  <si>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inter-county</t>
  </si>
  <si>
    <t>municipality (i.e. municipalities that exist in multiple counties). The 2026 PPSR-IC is to be used by the county for reporting</t>
  </si>
  <si>
    <t>these personal property taxable values.</t>
  </si>
  <si>
    <t>The county responsible for calculating the millage reduction fraction (MRF) is also responsible for compiling, and reporting</t>
  </si>
  <si>
    <t>to the Michigan Department of Treasury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</si>
  <si>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</si>
  <si>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</si>
  <si>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</si>
  <si>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</si>
  <si>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</si>
  <si>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 Review Pre-Populated Municipalities</t>
  </si>
  <si>
    <t>If a municipality has been omitted from the PPSR-IC, please contact Treasury so that a revised copy of the PPSR-IC can</t>
  </si>
  <si>
    <t>be provided for completion. (See contact information at end of instructions.)</t>
  </si>
  <si>
    <t>2) Review Pre-Populated 2013, 2014, and 2015 Personal Property Taxable Values*</t>
  </si>
  <si>
    <r>
      <t xml:space="preserve">The 2013, 2014, and 2015 personal property taxable values should be the taxable values as of </t>
    </r>
    <r>
      <rPr>
        <b/>
        <sz val="11"/>
        <rFont val="Calibri"/>
        <family val="2"/>
        <scheme val="minor"/>
      </rPr>
      <t>June 20, 2015</t>
    </r>
    <r>
      <rPr>
        <sz val="11"/>
        <rFont val="Calibri"/>
        <family val="2"/>
        <scheme val="minor"/>
      </rPr>
      <t xml:space="preserve">, unless </t>
    </r>
  </si>
  <si>
    <t>the taxable values have been modified due to a municipality boundary change or a property reclassification, as required</t>
  </si>
  <si>
    <t>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</si>
  <si>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</si>
  <si>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</si>
  <si>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2026,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</si>
  <si>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</si>
  <si>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</si>
  <si>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</si>
  <si>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t>
    </r>
    <r>
      <rPr>
        <b/>
        <sz val="11"/>
        <rFont val="Calibri"/>
        <family val="2"/>
        <scheme val="minor"/>
      </rPr>
      <t>March 31, 2027</t>
    </r>
    <r>
      <rPr>
        <sz val="11"/>
        <rFont val="Calibri"/>
        <family val="2"/>
        <scheme val="minor"/>
      </rPr>
      <t>. (See Form 5658 Information below.)</t>
    </r>
  </si>
  <si>
    <t>Modification of 2013, 2014, and 2015 Personal Property Taxable Values due to Reclassification</t>
  </si>
  <si>
    <t xml:space="preserve">For property that was classified in 2013, 2014, or 2015 as commercial personal or industrial personal,   </t>
  </si>
  <si>
    <t>but in 2026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</si>
  <si>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</si>
  <si>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</si>
  <si>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</si>
  <si>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</si>
  <si>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</si>
  <si>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</si>
  <si>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</si>
  <si>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</si>
  <si>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</si>
  <si>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2026 Personal Property Tax Reimbursement Calculations</t>
  </si>
  <si>
    <r>
      <t xml:space="preserve">no later than </t>
    </r>
    <r>
      <rPr>
        <b/>
        <sz val="11"/>
        <color theme="1"/>
        <rFont val="Calibri"/>
        <family val="2"/>
        <scheme val="minor"/>
      </rPr>
      <t>March 31, 2027</t>
    </r>
    <r>
      <rPr>
        <sz val="11"/>
        <color theme="1"/>
        <rFont val="Calibri"/>
        <family val="2"/>
        <scheme val="minor"/>
      </rPr>
      <t xml:space="preserve">. </t>
    </r>
  </si>
  <si>
    <t>To guarantee inclusion of the taxable value modifications in the calculation of the PPT reimbursements to be</t>
  </si>
  <si>
    <r>
      <t xml:space="preserve">distributed in October 2026 and February 2027, Treasury must receive Form 5658 by </t>
    </r>
    <r>
      <rPr>
        <b/>
        <sz val="11"/>
        <color theme="1"/>
        <rFont val="Calibri"/>
        <family val="2"/>
        <scheme val="minor"/>
      </rPr>
      <t>June 7, 2026</t>
    </r>
    <r>
      <rPr>
        <sz val="11"/>
        <color theme="1"/>
        <rFont val="Calibri"/>
        <family val="2"/>
        <scheme val="minor"/>
      </rPr>
      <t>.</t>
    </r>
  </si>
  <si>
    <t xml:space="preserve">If Treasury receives Form 5658 between June 7, 2026, and March 31, 2027, and the taxable value modifications </t>
  </si>
  <si>
    <t xml:space="preserve">are not included in the calculation of the PPT reimbursements distributed in October 2026 and February 2027, </t>
  </si>
  <si>
    <t>then they will be included in the calculation of the PPT reimbursements distributed in May 2027.</t>
  </si>
  <si>
    <t>3) Report 2026 Personal Property Taxable Values*</t>
  </si>
  <si>
    <r>
      <t xml:space="preserve">The 2026 personal property taxable values should be the taxable values </t>
    </r>
    <r>
      <rPr>
        <b/>
        <sz val="11"/>
        <rFont val="Calibri"/>
        <family val="2"/>
        <scheme val="minor"/>
      </rPr>
      <t>as of May 10, 2026</t>
    </r>
    <r>
      <rPr>
        <sz val="11"/>
        <rFont val="Calibri"/>
        <family val="2"/>
        <scheme val="minor"/>
      </rPr>
      <t xml:space="preserve">, unless the taxable </t>
    </r>
  </si>
  <si>
    <t>values have been modified due to a property reclassification, as required by the LCSA Act.</t>
  </si>
  <si>
    <t>Modification of 2026 Personal Property Taxable Value due to Reclassification</t>
  </si>
  <si>
    <t xml:space="preserve">For property that was classified in 2013, 2014, or 2015 as real or utility personal, but in 2026 is classified as </t>
  </si>
  <si>
    <t xml:space="preserve">commercial personal or industrial personal, complete the following: </t>
  </si>
  <si>
    <t xml:space="preserve">     (i) modify the 2026 taxable values by excluding the property's 2026 taxable values from the totals, and </t>
  </si>
  <si>
    <t xml:space="preserve">     (ii) record the modifications of the affected municipalities in the "2026 PERSONAL PROPERTY </t>
  </si>
  <si>
    <t xml:space="preserve">    RECLASSIFICATION" column.</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</si>
  <si>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</si>
  <si>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</si>
  <si>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</si>
  <si>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rPr>
        <b/>
        <sz val="11"/>
        <rFont val="Calibri"/>
        <family val="2"/>
        <scheme val="minor"/>
      </rPr>
      <t>1)</t>
    </r>
    <r>
      <rPr>
        <sz val="11"/>
        <rFont val="Calibri"/>
        <family val="2"/>
        <scheme val="minor"/>
      </rPr>
      <t xml:space="preserve"> After the county equalization director has certified the 2026 PPSR-IC in the section below, the </t>
    </r>
    <r>
      <rPr>
        <i/>
        <sz val="11"/>
        <rFont val="Calibri"/>
        <family val="2"/>
        <scheme val="minor"/>
      </rPr>
      <t>PP Value Change Summary</t>
    </r>
  </si>
  <si>
    <t>worksheet will be populated with the 2026 personal property value change for each inter-county municipality.</t>
  </si>
  <si>
    <r>
      <rPr>
        <b/>
        <sz val="11"/>
        <rFont val="Calibri"/>
        <family val="2"/>
        <scheme val="minor"/>
      </rPr>
      <t>2)</t>
    </r>
    <r>
      <rPr>
        <sz val="11"/>
        <rFont val="Calibri"/>
        <family val="2"/>
        <scheme val="minor"/>
      </rPr>
      <t xml:space="preserve"> 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</si>
  <si>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2026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</si>
  <si>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</si>
  <si>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</si>
  <si>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</si>
  <si>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</si>
  <si>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r>
      <t xml:space="preserve">Phone Number </t>
    </r>
    <r>
      <rPr>
        <b/>
        <sz val="9"/>
        <color theme="1"/>
        <rFont val="Calibri"/>
        <family val="2"/>
        <scheme val="minor"/>
      </rPr>
      <t>(digits only)</t>
    </r>
  </si>
  <si>
    <t>Note: Treasury will not accept an uncertified Personal Property Inter-County Summary Report.</t>
  </si>
  <si>
    <t>SUBMISSIONS</t>
  </si>
  <si>
    <r>
      <t xml:space="preserve">Please submit this Excel file by </t>
    </r>
    <r>
      <rPr>
        <b/>
        <sz val="11"/>
        <color theme="1"/>
        <rFont val="Calibri"/>
        <family val="2"/>
        <scheme val="minor"/>
      </rPr>
      <t>June 7, 2026</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</si>
  <si>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</si>
  <si>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</si>
  <si>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</si>
  <si>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</si>
  <si>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Date (mm/dd/2026)</t>
  </si>
  <si>
    <t>2026 PERSONAL PROPERTY VALUE CHANGE BY MUNICIPALITY IN SAGINAW COUNTY</t>
  </si>
  <si>
    <t>Denise Joseph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</si>
</sst>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i/>
      <u/>
      <sz val="11"/>
      <color theme="1"/>
      <name val="Calibri"/>
      <family val="2"/>
      <scheme val="minor"/>
    </font>
    <font>
      <sz val="11"/>
      <color rgb="FFA20000"/>
      <name val="Calibri"/>
      <family val="2"/>
      <scheme val="minor"/>
    </font>
    <font>
      <b/>
      <sz val="14"/>
      <color rgb="FFA20000"/>
      <name val="Calibri"/>
      <family val="2"/>
      <scheme val="minor"/>
    </font>
    <font>
      <b/>
      <sz val="12"/>
      <color rgb="FFA20000"/>
      <name val="Calibri"/>
      <family val="2"/>
      <scheme val="minor"/>
    </font>
    <font>
      <b/>
      <sz val="18"/>
      <color theme="1"/>
      <name val="Calibri"/>
      <family val="2"/>
      <scheme val="minor"/>
    </font>
    <font>
      <sz val="16"/>
      <color theme="1"/>
      <name val="Calibri"/>
      <family val="2"/>
      <scheme val="minor"/>
    </font>
    <font>
      <sz val="12"/>
      <color theme="1"/>
      <name val="Calibri"/>
      <family val="2"/>
      <scheme val="minor"/>
    </font>
    <font>
      <sz val="8"/>
      <color theme="1"/>
      <name val="Calibri"/>
      <family val="2"/>
      <scheme val="minor"/>
    </font>
    <font>
      <sz val="8"/>
      <name val="Calibri"/>
      <family val="2"/>
      <scheme val="minor"/>
    </font>
    <font>
      <b/>
      <sz val="13"/>
      <color theme="1"/>
      <name val="Calibri"/>
      <family val="2"/>
      <scheme val="minor"/>
    </font>
    <font>
      <b/>
      <sz val="11"/>
      <name val="Calibri"/>
      <family val="2"/>
      <scheme val="minor"/>
    </font>
    <font>
      <u/>
      <sz val="11"/>
      <color rgb="FF0000FF"/>
      <name val="Calibri"/>
      <family val="2"/>
      <scheme val="minor"/>
    </font>
    <font>
      <i/>
      <sz val="11"/>
      <name val="Calibri"/>
      <family val="2"/>
      <scheme val="minor"/>
    </font>
    <font>
      <b/>
      <sz val="10"/>
      <color theme="1"/>
      <name val="Calibri"/>
      <family val="2"/>
      <scheme val="minor"/>
    </font>
    <font>
      <b/>
      <sz val="9"/>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188">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1"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0" fillId="3"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2"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2" fillId="4" borderId="13" xfId="0" applyNumberFormat="1" applyFont="1" applyFill="1" applyBorder="1" applyAlignment="1" applyProtection="1">
      <alignment horizontal="center" vertical="center"/>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5" fillId="2" borderId="0" xfId="0" applyFont="1" applyFill="1" applyAlignment="1" applyProtection="1">
      <alignment horizontal="centerContinuous"/>
      <protection hidden="1"/>
    </xf>
    <xf numFmtId="38" fontId="7" fillId="15" borderId="8" xfId="1" applyNumberFormat="1" applyFont="1" applyFill="1" applyBorder="1" applyAlignment="1" applyProtection="1">
      <alignment horizontal="centerContinuous"/>
      <protection hidden="1"/>
    </xf>
    <xf numFmtId="38" fontId="7"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0" fillId="3" borderId="14" xfId="0" applyFont="1" applyFill="1" applyBorder="1" applyAlignment="1" applyProtection="1">
      <alignment horizontal="centerContinuous" vertical="center"/>
      <protection hidden="1"/>
    </xf>
    <xf numFmtId="0" fontId="10" fillId="3" borderId="8" xfId="0" applyFont="1" applyFill="1" applyBorder="1" applyAlignment="1" applyProtection="1">
      <alignment horizontal="centerContinuous" vertical="center"/>
      <protection hidden="1"/>
    </xf>
    <xf numFmtId="0" fontId="10" fillId="3" borderId="10" xfId="0" applyFont="1" applyFill="1" applyBorder="1" applyAlignment="1" applyProtection="1">
      <alignment horizontal="centerContinuous" vertical="center"/>
      <protection hidden="1"/>
    </xf>
    <xf numFmtId="0" fontId="8" fillId="3" borderId="0" xfId="0" applyFont="1" applyFill="1" applyAlignment="1" applyProtection="1">
      <alignment horizontal="centerContinuous" vertical="center"/>
      <protection hidden="1"/>
    </xf>
    <xf numFmtId="0" fontId="8" fillId="3" borderId="2"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wrapText="1"/>
      <protection hidden="1"/>
    </xf>
    <xf numFmtId="0" fontId="9"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7" fillId="9" borderId="10" xfId="1" applyNumberFormat="1" applyFont="1" applyFill="1" applyBorder="1" applyAlignment="1" applyProtection="1">
      <alignment horizontal="centerContinuous"/>
      <protection hidden="1"/>
    </xf>
    <xf numFmtId="38" fontId="7" fillId="9" borderId="8" xfId="1" applyNumberFormat="1" applyFont="1" applyFill="1" applyBorder="1" applyAlignment="1" applyProtection="1">
      <alignment horizontal="centerContinuous"/>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7" fillId="8" borderId="10" xfId="1" applyNumberFormat="1" applyFont="1" applyFill="1" applyBorder="1" applyAlignment="1" applyProtection="1">
      <alignment horizontal="centerContinuous"/>
      <protection hidden="1"/>
    </xf>
    <xf numFmtId="38" fontId="4" fillId="8" borderId="2" xfId="0" applyNumberFormat="1" applyFont="1" applyFill="1" applyBorder="1" applyAlignment="1" applyProtection="1">
      <alignment horizontal="centerContinuous" vertical="top" wrapText="1"/>
      <protection hidden="1"/>
    </xf>
    <xf numFmtId="38" fontId="7"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7" fillId="12" borderId="10" xfId="1" applyNumberFormat="1" applyFont="1" applyFill="1" applyBorder="1" applyAlignment="1" applyProtection="1">
      <alignment horizontal="centerContinuous"/>
      <protection hidden="1"/>
    </xf>
    <xf numFmtId="38" fontId="4" fillId="12" borderId="2" xfId="0" applyNumberFormat="1" applyFont="1" applyFill="1" applyBorder="1" applyAlignment="1" applyProtection="1">
      <alignment horizontal="centerContinuous" vertical="top" wrapText="1"/>
      <protection hidden="1"/>
    </xf>
    <xf numFmtId="38" fontId="7"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5" fillId="3" borderId="9" xfId="1" applyNumberFormat="1" applyFont="1" applyFill="1" applyBorder="1" applyAlignment="1" applyProtection="1">
      <alignment vertical="center"/>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49" fontId="0" fillId="0" borderId="0" xfId="0" applyNumberFormat="1"/>
    <xf numFmtId="0" fontId="0" fillId="2" borderId="0" xfId="0" applyFill="1" applyAlignment="1" applyProtection="1">
      <alignment horizontal="left" vertical="center" wrapText="1"/>
      <protection hidden="1"/>
    </xf>
    <xf numFmtId="49" fontId="0" fillId="2" borderId="11" xfId="0" applyNumberFormat="1" applyFill="1" applyBorder="1" applyAlignment="1" applyProtection="1">
      <alignment horizontal="left" vertical="center" wrapText="1"/>
      <protection hidden="1"/>
    </xf>
    <xf numFmtId="0" fontId="0" fillId="2" borderId="11" xfId="0" applyFill="1" applyBorder="1" applyAlignment="1" applyProtection="1">
      <alignment horizontal="left" vertical="center" wrapText="1"/>
      <protection hidden="1"/>
    </xf>
    <xf numFmtId="43" fontId="0" fillId="2" borderId="11" xfId="0" applyNumberFormat="1" applyFill="1" applyBorder="1" applyAlignment="1" applyProtection="1">
      <alignment horizontal="center" vertical="center"/>
      <protection hidden="1"/>
    </xf>
    <xf numFmtId="0" fontId="14" fillId="2" borderId="0" xfId="0" applyFont="1" applyFill="1" applyProtection="1">
      <protection hidden="1"/>
    </xf>
    <xf numFmtId="49" fontId="15" fillId="2" borderId="3" xfId="0" applyNumberFormat="1" applyFont="1" applyFill="1" applyBorder="1" applyAlignment="1" applyProtection="1">
      <alignment horizontal="centerContinuous"/>
      <protection hidden="1"/>
    </xf>
    <xf numFmtId="0" fontId="16" fillId="2" borderId="3" xfId="0" applyFont="1" applyFill="1" applyBorder="1" applyAlignment="1" applyProtection="1">
      <alignment horizontal="center"/>
      <protection hidden="1"/>
    </xf>
    <xf numFmtId="0" fontId="15" fillId="2" borderId="3" xfId="0" applyFont="1" applyFill="1" applyBorder="1" applyAlignment="1" applyProtection="1">
      <alignment horizontal="centerContinuous"/>
      <protection hidden="1"/>
    </xf>
    <xf numFmtId="38" fontId="2" fillId="9" borderId="7" xfId="1" applyNumberFormat="1" applyFont="1" applyFill="1" applyBorder="1" applyAlignment="1" applyProtection="1">
      <alignment horizontal="centerContinuous"/>
      <protection hidden="1"/>
    </xf>
    <xf numFmtId="0" fontId="17" fillId="3" borderId="0" xfId="0" applyFont="1" applyFill="1" applyAlignment="1" applyProtection="1">
      <alignment horizontal="centerContinuous" vertical="center" wrapText="1"/>
      <protection hidden="1"/>
    </xf>
    <xf numFmtId="38" fontId="5" fillId="11" borderId="7" xfId="1" applyNumberFormat="1" applyFont="1" applyFill="1" applyBorder="1" applyAlignment="1" applyProtection="1">
      <alignment horizontal="centerContinuous" vertical="center" wrapText="1"/>
      <protection hidden="1"/>
    </xf>
    <xf numFmtId="38" fontId="5" fillId="11" borderId="8" xfId="1" applyNumberFormat="1" applyFont="1" applyFill="1" applyBorder="1" applyAlignment="1" applyProtection="1">
      <alignment horizontal="centerContinuous" vertical="center" wrapText="1"/>
      <protection hidden="1"/>
    </xf>
    <xf numFmtId="38" fontId="5" fillId="11" borderId="10" xfId="1" applyNumberFormat="1" applyFont="1" applyFill="1" applyBorder="1" applyAlignment="1" applyProtection="1">
      <alignment horizontal="centerContinuous" vertical="center" wrapText="1"/>
      <protection hidden="1"/>
    </xf>
    <xf numFmtId="38" fontId="2" fillId="8" borderId="7" xfId="1" applyNumberFormat="1" applyFont="1" applyFill="1" applyBorder="1" applyAlignment="1" applyProtection="1">
      <alignment horizontal="centerContinuous"/>
      <protection hidden="1"/>
    </xf>
    <xf numFmtId="38" fontId="5" fillId="6" borderId="7" xfId="1" applyNumberFormat="1" applyFont="1" applyFill="1" applyBorder="1" applyAlignment="1" applyProtection="1">
      <alignment horizontal="centerContinuous" vertical="center" wrapText="1"/>
      <protection hidden="1"/>
    </xf>
    <xf numFmtId="38" fontId="5" fillId="6" borderId="8" xfId="1" applyNumberFormat="1" applyFont="1" applyFill="1" applyBorder="1" applyAlignment="1" applyProtection="1">
      <alignment horizontal="centerContinuous" vertical="center"/>
      <protection hidden="1"/>
    </xf>
    <xf numFmtId="38" fontId="5" fillId="6" borderId="10" xfId="1" applyNumberFormat="1" applyFont="1" applyFill="1" applyBorder="1" applyAlignment="1" applyProtection="1">
      <alignment horizontal="centerContinuous" vertical="center"/>
      <protection hidden="1"/>
    </xf>
    <xf numFmtId="38" fontId="2" fillId="12" borderId="7" xfId="1" applyNumberFormat="1" applyFont="1" applyFill="1" applyBorder="1" applyAlignment="1" applyProtection="1">
      <alignment horizontal="centerContinuous"/>
      <protection hidden="1"/>
    </xf>
    <xf numFmtId="38" fontId="5" fillId="14" borderId="7" xfId="1" applyNumberFormat="1" applyFont="1" applyFill="1" applyBorder="1" applyAlignment="1" applyProtection="1">
      <alignment horizontal="centerContinuous" vertical="center" wrapText="1"/>
      <protection hidden="1"/>
    </xf>
    <xf numFmtId="38" fontId="5" fillId="14" borderId="8" xfId="1" applyNumberFormat="1" applyFont="1" applyFill="1" applyBorder="1" applyAlignment="1" applyProtection="1">
      <alignment horizontal="centerContinuous" vertical="center"/>
      <protection hidden="1"/>
    </xf>
    <xf numFmtId="38" fontId="5" fillId="14" borderId="10" xfId="1" applyNumberFormat="1" applyFont="1" applyFill="1" applyBorder="1" applyAlignment="1" applyProtection="1">
      <alignment horizontal="centerContinuous" vertical="center"/>
      <protection hidden="1"/>
    </xf>
    <xf numFmtId="38" fontId="2" fillId="15" borderId="7" xfId="1" applyNumberFormat="1" applyFont="1" applyFill="1" applyBorder="1" applyAlignment="1" applyProtection="1">
      <alignment horizontal="centerContinuous"/>
      <protection hidden="1"/>
    </xf>
    <xf numFmtId="38" fontId="5" fillId="17" borderId="7" xfId="1" applyNumberFormat="1" applyFont="1" applyFill="1" applyBorder="1" applyAlignment="1" applyProtection="1">
      <alignment horizontal="centerContinuous" vertical="center" wrapText="1"/>
      <protection hidden="1"/>
    </xf>
    <xf numFmtId="38" fontId="5" fillId="17" borderId="8" xfId="1" applyNumberFormat="1" applyFont="1" applyFill="1" applyBorder="1" applyAlignment="1" applyProtection="1">
      <alignment horizontal="centerContinuous" vertical="center" wrapText="1"/>
      <protection hidden="1"/>
    </xf>
    <xf numFmtId="38" fontId="0" fillId="8" borderId="1" xfId="0" applyNumberFormat="1" applyFill="1" applyBorder="1" applyAlignment="1" applyProtection="1">
      <alignment horizontal="centerContinuous" vertical="top" wrapText="1"/>
      <protection hidden="1"/>
    </xf>
    <xf numFmtId="38" fontId="0" fillId="9" borderId="0" xfId="0" applyNumberFormat="1" applyFill="1" applyAlignment="1" applyProtection="1">
      <alignment horizontal="centerContinuous" vertical="top" wrapText="1"/>
      <protection hidden="1"/>
    </xf>
    <xf numFmtId="38" fontId="0" fillId="9" borderId="1" xfId="0" applyNumberFormat="1" applyFill="1" applyBorder="1" applyAlignment="1" applyProtection="1">
      <alignment horizontal="centerContinuous" vertical="top" wrapText="1"/>
      <protection hidden="1"/>
    </xf>
    <xf numFmtId="38" fontId="0" fillId="12" borderId="1" xfId="0" applyNumberFormat="1" applyFill="1" applyBorder="1" applyAlignment="1" applyProtection="1">
      <alignment horizontal="centerContinuous" vertical="top" wrapText="1"/>
      <protection hidden="1"/>
    </xf>
    <xf numFmtId="38" fontId="0" fillId="15" borderId="1" xfId="0" applyNumberFormat="1" applyFill="1" applyBorder="1" applyAlignment="1" applyProtection="1">
      <alignment horizontal="centerContinuous" vertical="top" wrapText="1"/>
      <protection hidden="1"/>
    </xf>
    <xf numFmtId="0" fontId="17" fillId="3" borderId="0" xfId="0" applyFont="1" applyFill="1" applyAlignment="1" applyProtection="1">
      <alignment horizontal="centerContinuous" vertical="center"/>
      <protection hidden="1"/>
    </xf>
    <xf numFmtId="0" fontId="18" fillId="3" borderId="0" xfId="0" applyFont="1" applyFill="1" applyAlignment="1" applyProtection="1">
      <alignment horizontal="centerContinuous" vertical="center" wrapText="1"/>
      <protection hidden="1"/>
    </xf>
    <xf numFmtId="0" fontId="0" fillId="3" borderId="1" xfId="0" applyFill="1" applyBorder="1" applyAlignment="1" applyProtection="1">
      <alignment horizontal="center" vertical="top" wrapText="1"/>
      <protection hidden="1"/>
    </xf>
    <xf numFmtId="49" fontId="0" fillId="3" borderId="1" xfId="0" applyNumberFormat="1" applyFill="1" applyBorder="1" applyAlignment="1" applyProtection="1">
      <alignment horizontal="center" vertical="top" wrapText="1"/>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0" fontId="19" fillId="2" borderId="0" xfId="0" applyFont="1" applyFill="1" applyProtection="1">
      <protection hidden="1"/>
    </xf>
    <xf numFmtId="165" fontId="0" fillId="2" borderId="0" xfId="0" applyNumberFormat="1" applyFill="1" applyAlignment="1" applyProtection="1">
      <alignment horizontal="center" vertical="top"/>
      <protection hidden="1"/>
    </xf>
    <xf numFmtId="0" fontId="20" fillId="2" borderId="9" xfId="0" applyFont="1" applyFill="1" applyBorder="1" applyAlignment="1" applyProtection="1">
      <alignment horizontal="left"/>
      <protection hidden="1"/>
    </xf>
    <xf numFmtId="0" fontId="21" fillId="2" borderId="12" xfId="0" applyFont="1" applyFill="1" applyBorder="1" applyAlignment="1" applyProtection="1">
      <alignment horizontal="left"/>
      <protection hidden="1"/>
    </xf>
    <xf numFmtId="0" fontId="0" fillId="2" borderId="0" xfId="0" applyFill="1" applyAlignment="1" applyProtection="1">
      <alignment vertical="top"/>
      <protection hidden="1"/>
    </xf>
    <xf numFmtId="0" fontId="22" fillId="2" borderId="12" xfId="0" applyFont="1" applyFill="1" applyBorder="1" applyAlignment="1" applyProtection="1">
      <alignment horizontal="right" vertical="top"/>
      <protection hidden="1"/>
    </xf>
    <xf numFmtId="0" fontId="0" fillId="0" borderId="0" xfId="0" applyAlignment="1">
      <alignment vertical="top"/>
    </xf>
    <xf numFmtId="0" fontId="5" fillId="2" borderId="12" xfId="0" applyFont="1" applyFill="1" applyBorder="1" applyAlignment="1" applyProtection="1">
      <alignment horizontal="center"/>
      <protection hidden="1"/>
    </xf>
    <xf numFmtId="0" fontId="6" fillId="2" borderId="12" xfId="0" applyFont="1" applyFill="1" applyBorder="1" applyAlignment="1" applyProtection="1">
      <alignment horizontal="center"/>
      <protection hidden="1"/>
    </xf>
    <xf numFmtId="0" fontId="0" fillId="2" borderId="12" xfId="0" applyFill="1" applyBorder="1" applyAlignment="1" applyProtection="1">
      <alignment horizontal="center"/>
      <protection hidden="1"/>
    </xf>
    <xf numFmtId="0" fontId="0" fillId="2" borderId="12" xfId="0" applyFill="1" applyBorder="1" applyAlignment="1" applyProtection="1">
      <alignment horizontal="left"/>
      <protection hidden="1"/>
    </xf>
    <xf numFmtId="0" fontId="0" fillId="2" borderId="12" xfId="0" applyFill="1" applyBorder="1" applyAlignment="1" applyProtection="1">
      <alignment horizontal="left" vertical="top"/>
      <protection hidden="1"/>
    </xf>
    <xf numFmtId="0" fontId="6" fillId="2" borderId="9" xfId="0" applyFont="1" applyFill="1" applyBorder="1" applyAlignment="1" applyProtection="1">
      <alignment horizontal="left"/>
      <protection hidden="1"/>
    </xf>
    <xf numFmtId="0" fontId="0" fillId="2" borderId="12" xfId="0" applyFill="1" applyBorder="1" applyProtection="1">
      <protection hidden="1"/>
    </xf>
    <xf numFmtId="0" fontId="4" fillId="2" borderId="12" xfId="0" quotePrefix="1" applyFont="1" applyFill="1" applyBorder="1" applyProtection="1">
      <protection hidden="1"/>
    </xf>
    <xf numFmtId="0" fontId="2" fillId="2" borderId="12" xfId="0" applyFont="1" applyFill="1" applyBorder="1" applyProtection="1">
      <protection hidden="1"/>
    </xf>
    <xf numFmtId="0" fontId="11" fillId="2" borderId="12" xfId="0" applyFont="1" applyFill="1" applyBorder="1" applyProtection="1">
      <protection hidden="1"/>
    </xf>
    <xf numFmtId="0" fontId="0" fillId="2" borderId="12" xfId="0" applyFill="1" applyBorder="1" applyAlignment="1" applyProtection="1">
      <alignment vertical="top"/>
      <protection hidden="1"/>
    </xf>
    <xf numFmtId="0" fontId="23" fillId="18" borderId="9" xfId="0" applyFont="1" applyFill="1" applyBorder="1" applyProtection="1">
      <protection hidden="1"/>
    </xf>
    <xf numFmtId="0" fontId="11" fillId="18" borderId="12" xfId="0" applyFont="1" applyFill="1" applyBorder="1" applyProtection="1">
      <protection hidden="1"/>
    </xf>
    <xf numFmtId="0" fontId="23" fillId="18" borderId="12" xfId="0" applyFont="1" applyFill="1" applyBorder="1" applyProtection="1">
      <protection hidden="1"/>
    </xf>
    <xf numFmtId="0" fontId="11" fillId="18" borderId="12" xfId="0" applyFont="1" applyFill="1" applyBorder="1" applyAlignment="1" applyProtection="1">
      <alignment vertical="top"/>
      <protection hidden="1"/>
    </xf>
    <xf numFmtId="0" fontId="2" fillId="3" borderId="9" xfId="0" applyFont="1" applyFill="1" applyBorder="1" applyProtection="1">
      <protection hidden="1"/>
    </xf>
    <xf numFmtId="0" fontId="0" fillId="3" borderId="12" xfId="0" applyFill="1" applyBorder="1" applyProtection="1">
      <protection hidden="1"/>
    </xf>
    <xf numFmtId="0" fontId="4" fillId="3" borderId="12" xfId="0" applyFont="1" applyFill="1" applyBorder="1" applyProtection="1">
      <protection hidden="1"/>
    </xf>
    <xf numFmtId="0" fontId="0" fillId="3" borderId="12" xfId="0" applyFill="1" applyBorder="1" applyAlignment="1" applyProtection="1">
      <alignment vertical="top"/>
      <protection hidden="1"/>
    </xf>
    <xf numFmtId="0" fontId="2" fillId="2" borderId="9" xfId="0" applyFont="1" applyFill="1" applyBorder="1" applyProtection="1">
      <protection hidden="1"/>
    </xf>
    <xf numFmtId="0" fontId="11" fillId="2" borderId="12" xfId="0" applyFont="1" applyFill="1" applyBorder="1" applyAlignment="1" applyProtection="1">
      <alignment vertical="top"/>
      <protection hidden="1"/>
    </xf>
    <xf numFmtId="0" fontId="0" fillId="2" borderId="9" xfId="0" applyFill="1" applyBorder="1" applyProtection="1">
      <protection hidden="1"/>
    </xf>
    <xf numFmtId="0" fontId="4" fillId="2" borderId="12" xfId="0" applyFont="1" applyFill="1" applyBorder="1" applyProtection="1">
      <protection hidden="1"/>
    </xf>
    <xf numFmtId="0" fontId="4" fillId="2" borderId="12" xfId="0" applyFont="1" applyFill="1" applyBorder="1" applyAlignment="1" applyProtection="1">
      <alignment vertical="top"/>
      <protection hidden="1"/>
    </xf>
    <xf numFmtId="0" fontId="6" fillId="2" borderId="5" xfId="0" applyFont="1" applyFill="1" applyBorder="1" applyAlignment="1" applyProtection="1">
      <alignment horizontal="left"/>
      <protection locked="0" hidden="1"/>
    </xf>
    <xf numFmtId="0" fontId="26" fillId="2" borderId="12" xfId="0" applyFont="1" applyFill="1" applyBorder="1" applyAlignment="1" applyProtection="1">
      <alignment horizontal="left" vertical="top"/>
      <protection hidden="1"/>
    </xf>
    <xf numFmtId="168" fontId="6" fillId="2" borderId="5" xfId="0" applyNumberFormat="1" applyFont="1" applyFill="1" applyBorder="1" applyAlignment="1" applyProtection="1">
      <alignment horizontal="left"/>
      <protection locked="0" hidden="1"/>
    </xf>
    <xf numFmtId="14" fontId="6" fillId="2" borderId="5" xfId="0" applyNumberFormat="1" applyFont="1" applyFill="1" applyBorder="1" applyAlignment="1" applyProtection="1">
      <alignment horizontal="left"/>
      <protection locked="0" hidden="1"/>
    </xf>
    <xf numFmtId="0" fontId="2" fillId="0" borderId="12" xfId="0" applyFont="1" applyBorder="1" applyAlignment="1" applyProtection="1">
      <alignment horizontal="left" vertical="center"/>
      <protection hidden="1"/>
    </xf>
    <xf numFmtId="0" fontId="0" fillId="2" borderId="0" xfId="0" applyFill="1" applyAlignment="1" applyProtection="1">
      <alignment horizontal="center"/>
      <protection hidden="1"/>
    </xf>
    <xf numFmtId="0" fontId="0" fillId="0" borderId="0" xfId="0" applyAlignment="1">
      <alignment horizontal="center"/>
    </xf>
    <xf numFmtId="0" fontId="0" fillId="2" borderId="0" xfId="0" applyFill="1" applyAlignment="1" applyProtection="1">
      <alignment horizontal="center" vertical="center"/>
      <protection hidden="1"/>
    </xf>
    <xf numFmtId="0" fontId="2" fillId="2" borderId="12" xfId="0" applyFont="1" applyFill="1" applyBorder="1" applyAlignment="1" applyProtection="1">
      <alignment horizontal="left" vertical="center"/>
      <protection hidden="1"/>
    </xf>
    <xf numFmtId="0" fontId="0" fillId="0" borderId="0" xfId="0" applyAlignment="1">
      <alignment horizontal="center" vertical="center"/>
    </xf>
    <xf numFmtId="0" fontId="0" fillId="2" borderId="5" xfId="0" applyFill="1" applyBorder="1" applyAlignment="1" applyProtection="1">
      <alignment horizontal="left" vertical="top"/>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7">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reasury/Forms/PPT/Form-5658--Modification-of-2013-2014-and-2015-TVs-2026.pdf" TargetMode="External"/><Relationship Id="rId1" Type="http://schemas.openxmlformats.org/officeDocument/2006/relationships/hyperlink" Target="mailto:TreasORTAPPT@michigan.gov?subject=2026%20PPSR-IC" TargetMode="External"/></Relationships>
</file>

<file path=xl/drawings/drawing1.xml><?xml version="1.0" encoding="utf-8"?>
<xdr:wsDr xmlns:xdr="http://schemas.openxmlformats.org/drawingml/2006/spreadsheetDrawing" xmlns:a="http://schemas.openxmlformats.org/drawingml/2006/main">
  <xdr:twoCellAnchor>
    <xdr:from>
      <xdr:col>1</xdr:col>
      <xdr:colOff>3533775</xdr:colOff>
      <xdr:row>81</xdr:row>
      <xdr:rowOff>219075</xdr:rowOff>
    </xdr:from>
    <xdr:to>
      <xdr:col>1</xdr:col>
      <xdr:colOff>5286375</xdr:colOff>
      <xdr:row>82</xdr:row>
      <xdr:rowOff>28575</xdr:rowOff>
    </xdr:to>
    <xdr:sp macro="" textlink="">
      <xdr:nvSpPr>
        <xdr:cNvPr id="2" name="Rectangle 1" descr="Email address for the Michigan Department of Treasury's Revenue Sharing and Grants Division PPT Section: TreasORTAPPT@michigan.gov">
          <a:hlinkClick xmlns:r="http://schemas.openxmlformats.org/officeDocument/2006/relationships" r:id="rId1"/>
          <a:extLst>
            <a:ext uri="{FF2B5EF4-FFF2-40B4-BE49-F238E27FC236}">
              <a16:creationId xmlns:a16="http://schemas.microsoft.com/office/drawing/2014/main" id="{8852F21F-230D-4955-87CE-F407B45695E1}"/>
            </a:ext>
          </a:extLst>
        </xdr:cNvPr>
        <xdr:cNvSpPr/>
      </xdr:nvSpPr>
      <xdr:spPr>
        <a:xfrm>
          <a:off x="3739515" y="24831675"/>
          <a:ext cx="17526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937260</xdr:colOff>
      <xdr:row>85</xdr:row>
      <xdr:rowOff>0</xdr:rowOff>
    </xdr:from>
    <xdr:to>
      <xdr:col>1</xdr:col>
      <xdr:colOff>2712720</xdr:colOff>
      <xdr:row>85</xdr:row>
      <xdr:rowOff>205740</xdr:rowOff>
    </xdr:to>
    <xdr:sp macro="" textlink="">
      <xdr:nvSpPr>
        <xdr:cNvPr id="3" name="Rectangle 2" descr="Email address for the Michigan Department of Treasury's Revenue Sharing and Grants Division PPT Section: TreasORTAPPT@michigan.gov">
          <a:hlinkClick xmlns:r="http://schemas.openxmlformats.org/officeDocument/2006/relationships" r:id="rId1"/>
          <a:extLst>
            <a:ext uri="{FF2B5EF4-FFF2-40B4-BE49-F238E27FC236}">
              <a16:creationId xmlns:a16="http://schemas.microsoft.com/office/drawing/2014/main" id="{A58B9169-7B76-44DF-AAD3-1885655BB65D}"/>
            </a:ext>
          </a:extLst>
        </xdr:cNvPr>
        <xdr:cNvSpPr/>
      </xdr:nvSpPr>
      <xdr:spPr>
        <a:xfrm>
          <a:off x="1143000" y="26327100"/>
          <a:ext cx="1775460" cy="20574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914400</xdr:colOff>
      <xdr:row>41</xdr:row>
      <xdr:rowOff>200025</xdr:rowOff>
    </xdr:from>
    <xdr:to>
      <xdr:col>1</xdr:col>
      <xdr:colOff>1562100</xdr:colOff>
      <xdr:row>42</xdr:row>
      <xdr:rowOff>19050</xdr:rowOff>
    </xdr:to>
    <xdr:sp macro="" textlink="">
      <xdr:nvSpPr>
        <xdr:cNvPr id="4" name="Rectangle 3"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1F77AA52-1E0D-416B-9763-B213A781148B}"/>
            </a:ext>
          </a:extLst>
        </xdr:cNvPr>
        <xdr:cNvSpPr/>
      </xdr:nvSpPr>
      <xdr:spPr>
        <a:xfrm>
          <a:off x="1120140" y="11889105"/>
          <a:ext cx="647700" cy="20002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3154680</xdr:colOff>
      <xdr:row>45</xdr:row>
      <xdr:rowOff>379095</xdr:rowOff>
    </xdr:from>
    <xdr:to>
      <xdr:col>1</xdr:col>
      <xdr:colOff>3821430</xdr:colOff>
      <xdr:row>47</xdr:row>
      <xdr:rowOff>17145</xdr:rowOff>
    </xdr:to>
    <xdr:sp macro="" textlink="">
      <xdr:nvSpPr>
        <xdr:cNvPr id="5" name="Rectangle 4"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FBDD8FBC-E51E-47FD-83B5-F205C6ECF87B}"/>
            </a:ext>
          </a:extLst>
        </xdr:cNvPr>
        <xdr:cNvSpPr/>
      </xdr:nvSpPr>
      <xdr:spPr>
        <a:xfrm>
          <a:off x="3360420" y="13592175"/>
          <a:ext cx="666750" cy="2095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914400</xdr:colOff>
      <xdr:row>33</xdr:row>
      <xdr:rowOff>205740</xdr:rowOff>
    </xdr:from>
    <xdr:to>
      <xdr:col>1</xdr:col>
      <xdr:colOff>1562100</xdr:colOff>
      <xdr:row>34</xdr:row>
      <xdr:rowOff>15240</xdr:rowOff>
    </xdr:to>
    <xdr:sp macro="" textlink="">
      <xdr:nvSpPr>
        <xdr:cNvPr id="6" name="Rectangle 5"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27EAEFC4-A325-41EB-B351-97D208E171C7}"/>
            </a:ext>
          </a:extLst>
        </xdr:cNvPr>
        <xdr:cNvSpPr/>
      </xdr:nvSpPr>
      <xdr:spPr>
        <a:xfrm>
          <a:off x="1120140" y="9608820"/>
          <a:ext cx="6477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87"/>
  <sheetViews>
    <sheetView zoomScaleNormal="100" workbookViewId="0">
      <selection activeCell="B79" sqref="B79"/>
    </sheetView>
  </sheetViews>
  <sheetFormatPr defaultColWidth="0" defaultRowHeight="15" customHeight="1" zeroHeight="1" x14ac:dyDescent="0.3"/>
  <cols>
    <col min="1" max="1" width="3" style="1" customWidth="1"/>
    <col min="2" max="2" width="114.6640625" style="1" bestFit="1" customWidth="1"/>
    <col min="3" max="3" width="3" style="1" customWidth="1"/>
    <col min="4" max="15" width="0" hidden="1" customWidth="1"/>
    <col min="16" max="16384" width="9.109375" hidden="1"/>
  </cols>
  <sheetData>
    <row r="1" spans="1:3" ht="15.6" x14ac:dyDescent="0.3">
      <c r="A1" s="33">
        <v>2026</v>
      </c>
      <c r="B1" s="146"/>
      <c r="C1" s="147">
        <v>73</v>
      </c>
    </row>
    <row r="2" spans="1:3" ht="14.4" x14ac:dyDescent="0.3">
      <c r="B2" s="148" t="s">
        <v>147</v>
      </c>
    </row>
    <row r="3" spans="1:3" ht="14.4" x14ac:dyDescent="0.3">
      <c r="B3" s="149" t="s">
        <v>148</v>
      </c>
    </row>
    <row r="4" spans="1:3" s="152" customFormat="1" ht="30" customHeight="1" x14ac:dyDescent="0.3">
      <c r="A4" s="150"/>
      <c r="B4" s="151" t="s">
        <v>149</v>
      </c>
      <c r="C4" s="150"/>
    </row>
    <row r="5" spans="1:3" ht="18" x14ac:dyDescent="0.35">
      <c r="B5" s="153" t="s">
        <v>150</v>
      </c>
    </row>
    <row r="6" spans="1:3" ht="18" x14ac:dyDescent="0.35">
      <c r="B6" s="153" t="s">
        <v>151</v>
      </c>
    </row>
    <row r="7" spans="1:3" ht="15" customHeight="1" x14ac:dyDescent="0.3">
      <c r="B7" s="154" t="s">
        <v>152</v>
      </c>
    </row>
    <row r="8" spans="1:3" ht="15" customHeight="1" x14ac:dyDescent="0.3">
      <c r="B8" s="155" t="s">
        <v>153</v>
      </c>
    </row>
    <row r="9" spans="1:3" ht="30" customHeight="1" x14ac:dyDescent="0.3">
      <c r="B9" s="154" t="s">
        <v>154</v>
      </c>
    </row>
    <row r="10" spans="1:3" ht="30" customHeight="1" x14ac:dyDescent="0.3">
      <c r="B10" s="156" t="s">
        <v>155</v>
      </c>
    </row>
    <row r="11" spans="1:3" ht="15" customHeight="1" x14ac:dyDescent="0.3">
      <c r="B11" s="156" t="s">
        <v>156</v>
      </c>
    </row>
    <row r="12" spans="1:3" ht="15" customHeight="1" x14ac:dyDescent="0.3">
      <c r="B12" s="156" t="s">
        <v>157</v>
      </c>
    </row>
    <row r="13" spans="1:3" ht="15" customHeight="1" x14ac:dyDescent="0.3">
      <c r="B13" s="156" t="s">
        <v>158</v>
      </c>
    </row>
    <row r="14" spans="1:3" ht="30" customHeight="1" x14ac:dyDescent="0.3">
      <c r="B14" s="156" t="s">
        <v>159</v>
      </c>
    </row>
    <row r="15" spans="1:3" s="152" customFormat="1" ht="30" customHeight="1" x14ac:dyDescent="0.3">
      <c r="A15" s="150"/>
      <c r="B15" s="157" t="s">
        <v>160</v>
      </c>
      <c r="C15" s="150"/>
    </row>
    <row r="16" spans="1:3" ht="30" customHeight="1" x14ac:dyDescent="0.3">
      <c r="B16" s="158" t="s">
        <v>161</v>
      </c>
    </row>
    <row r="17" spans="1:3" ht="30" customHeight="1" x14ac:dyDescent="0.3">
      <c r="B17" s="159" t="s">
        <v>162</v>
      </c>
    </row>
    <row r="18" spans="1:3" ht="30" customHeight="1" x14ac:dyDescent="0.3">
      <c r="B18" s="160" t="s">
        <v>163</v>
      </c>
    </row>
    <row r="19" spans="1:3" ht="15" customHeight="1" x14ac:dyDescent="0.3">
      <c r="B19" s="160" t="s">
        <v>164</v>
      </c>
    </row>
    <row r="20" spans="1:3" ht="15" customHeight="1" x14ac:dyDescent="0.3">
      <c r="B20" s="160" t="s">
        <v>165</v>
      </c>
    </row>
    <row r="21" spans="1:3" ht="30" customHeight="1" x14ac:dyDescent="0.3">
      <c r="B21" s="161" t="s">
        <v>166</v>
      </c>
    </row>
    <row r="22" spans="1:3" ht="30" customHeight="1" x14ac:dyDescent="0.3">
      <c r="B22" s="159" t="s">
        <v>167</v>
      </c>
    </row>
    <row r="23" spans="1:3" ht="15" customHeight="1" x14ac:dyDescent="0.3">
      <c r="B23" s="162" t="s">
        <v>168</v>
      </c>
    </row>
    <row r="24" spans="1:3" ht="30" customHeight="1" x14ac:dyDescent="0.3">
      <c r="B24" s="161" t="s">
        <v>169</v>
      </c>
    </row>
    <row r="25" spans="1:3" ht="30" customHeight="1" x14ac:dyDescent="0.3">
      <c r="B25" s="162" t="s">
        <v>170</v>
      </c>
    </row>
    <row r="26" spans="1:3" ht="15" customHeight="1" x14ac:dyDescent="0.3">
      <c r="B26" s="162" t="s">
        <v>171</v>
      </c>
    </row>
    <row r="27" spans="1:3" s="152" customFormat="1" ht="30" customHeight="1" x14ac:dyDescent="0.3">
      <c r="A27" s="150"/>
      <c r="B27" s="163" t="s">
        <v>172</v>
      </c>
      <c r="C27" s="150"/>
    </row>
    <row r="28" spans="1:3" ht="30" customHeight="1" x14ac:dyDescent="0.3">
      <c r="B28" s="164" t="s">
        <v>173</v>
      </c>
    </row>
    <row r="29" spans="1:3" ht="15" customHeight="1" x14ac:dyDescent="0.3">
      <c r="B29" s="165" t="s">
        <v>174</v>
      </c>
    </row>
    <row r="30" spans="1:3" ht="15" customHeight="1" x14ac:dyDescent="0.3">
      <c r="B30" s="165" t="s">
        <v>175</v>
      </c>
    </row>
    <row r="31" spans="1:3" ht="30" customHeight="1" x14ac:dyDescent="0.3">
      <c r="B31" s="165" t="s">
        <v>176</v>
      </c>
    </row>
    <row r="32" spans="1:3" ht="30" customHeight="1" x14ac:dyDescent="0.3">
      <c r="B32" s="165" t="s">
        <v>177</v>
      </c>
    </row>
    <row r="33" spans="1:3" ht="15" customHeight="1" x14ac:dyDescent="0.3">
      <c r="B33" s="165" t="s">
        <v>178</v>
      </c>
    </row>
    <row r="34" spans="1:3" ht="30" customHeight="1" x14ac:dyDescent="0.3">
      <c r="B34" s="165" t="s">
        <v>179</v>
      </c>
    </row>
    <row r="35" spans="1:3" ht="30" customHeight="1" x14ac:dyDescent="0.3">
      <c r="B35" s="166" t="s">
        <v>180</v>
      </c>
    </row>
    <row r="36" spans="1:3" ht="15" customHeight="1" x14ac:dyDescent="0.3">
      <c r="B36" s="165" t="s">
        <v>181</v>
      </c>
    </row>
    <row r="37" spans="1:3" ht="15" customHeight="1" x14ac:dyDescent="0.3">
      <c r="B37" s="165" t="s">
        <v>182</v>
      </c>
    </row>
    <row r="38" spans="1:3" ht="30" customHeight="1" x14ac:dyDescent="0.3">
      <c r="B38" s="165" t="s">
        <v>183</v>
      </c>
    </row>
    <row r="39" spans="1:3" ht="15" customHeight="1" x14ac:dyDescent="0.3">
      <c r="B39" s="165" t="s">
        <v>184</v>
      </c>
    </row>
    <row r="40" spans="1:3" ht="30" customHeight="1" x14ac:dyDescent="0.3">
      <c r="B40" s="165" t="s">
        <v>185</v>
      </c>
    </row>
    <row r="41" spans="1:3" ht="15" customHeight="1" x14ac:dyDescent="0.3">
      <c r="B41" s="165" t="s">
        <v>186</v>
      </c>
    </row>
    <row r="42" spans="1:3" ht="30" customHeight="1" x14ac:dyDescent="0.3">
      <c r="B42" s="165" t="s">
        <v>179</v>
      </c>
    </row>
    <row r="43" spans="1:3" ht="30" customHeight="1" x14ac:dyDescent="0.3">
      <c r="B43" s="165" t="s">
        <v>187</v>
      </c>
    </row>
    <row r="44" spans="1:3" s="152" customFormat="1" ht="30" customHeight="1" x14ac:dyDescent="0.3">
      <c r="A44" s="150"/>
      <c r="B44" s="167" t="s">
        <v>188</v>
      </c>
      <c r="C44" s="150"/>
    </row>
    <row r="45" spans="1:3" ht="30" customHeight="1" x14ac:dyDescent="0.3">
      <c r="B45" s="168" t="s">
        <v>189</v>
      </c>
    </row>
    <row r="46" spans="1:3" ht="30" customHeight="1" x14ac:dyDescent="0.3">
      <c r="B46" s="169" t="s">
        <v>190</v>
      </c>
    </row>
    <row r="47" spans="1:3" ht="15" customHeight="1" x14ac:dyDescent="0.3">
      <c r="B47" s="169" t="s">
        <v>191</v>
      </c>
    </row>
    <row r="48" spans="1:3" ht="15" customHeight="1" x14ac:dyDescent="0.3">
      <c r="B48" s="170" t="s">
        <v>192</v>
      </c>
    </row>
    <row r="49" spans="1:3" ht="15" customHeight="1" x14ac:dyDescent="0.3">
      <c r="B49" s="169" t="s">
        <v>193</v>
      </c>
    </row>
    <row r="50" spans="1:3" ht="30" customHeight="1" x14ac:dyDescent="0.3">
      <c r="B50" s="169" t="s">
        <v>194</v>
      </c>
    </row>
    <row r="51" spans="1:3" ht="15" customHeight="1" x14ac:dyDescent="0.3">
      <c r="B51" s="169" t="s">
        <v>195</v>
      </c>
    </row>
    <row r="52" spans="1:3" ht="30" customHeight="1" x14ac:dyDescent="0.3">
      <c r="B52" s="169" t="s">
        <v>196</v>
      </c>
    </row>
    <row r="53" spans="1:3" ht="15" customHeight="1" x14ac:dyDescent="0.3">
      <c r="B53" s="169" t="s">
        <v>197</v>
      </c>
    </row>
    <row r="54" spans="1:3" s="152" customFormat="1" ht="30" customHeight="1" x14ac:dyDescent="0.3">
      <c r="A54" s="150"/>
      <c r="B54" s="171" t="s">
        <v>198</v>
      </c>
      <c r="C54" s="150"/>
    </row>
    <row r="55" spans="1:3" ht="30" customHeight="1" x14ac:dyDescent="0.3">
      <c r="B55" s="172" t="s">
        <v>199</v>
      </c>
    </row>
    <row r="56" spans="1:3" ht="30" customHeight="1" x14ac:dyDescent="0.3">
      <c r="B56" s="162" t="s">
        <v>200</v>
      </c>
    </row>
    <row r="57" spans="1:3" s="152" customFormat="1" ht="30" customHeight="1" x14ac:dyDescent="0.3">
      <c r="A57" s="150"/>
      <c r="B57" s="173" t="s">
        <v>201</v>
      </c>
      <c r="C57" s="150"/>
    </row>
    <row r="58" spans="1:3" ht="30" customHeight="1" x14ac:dyDescent="0.3">
      <c r="B58" s="164" t="s">
        <v>202</v>
      </c>
    </row>
    <row r="59" spans="1:3" ht="15" customHeight="1" x14ac:dyDescent="0.3">
      <c r="B59" s="165" t="s">
        <v>203</v>
      </c>
    </row>
    <row r="60" spans="1:3" ht="15" customHeight="1" x14ac:dyDescent="0.3">
      <c r="B60" s="165" t="s">
        <v>204</v>
      </c>
    </row>
    <row r="61" spans="1:3" ht="30" customHeight="1" x14ac:dyDescent="0.3">
      <c r="B61" s="165" t="s">
        <v>205</v>
      </c>
    </row>
    <row r="62" spans="1:3" ht="30" customHeight="1" x14ac:dyDescent="0.3">
      <c r="B62" s="165" t="s">
        <v>206</v>
      </c>
    </row>
    <row r="63" spans="1:3" s="152" customFormat="1" ht="30" customHeight="1" x14ac:dyDescent="0.3">
      <c r="A63" s="150"/>
      <c r="B63" s="167" t="s">
        <v>207</v>
      </c>
      <c r="C63" s="150"/>
    </row>
    <row r="64" spans="1:3" ht="30" customHeight="1" x14ac:dyDescent="0.3">
      <c r="B64" s="174" t="s">
        <v>208</v>
      </c>
    </row>
    <row r="65" spans="1:3" s="152" customFormat="1" ht="30" customHeight="1" x14ac:dyDescent="0.3">
      <c r="A65" s="150"/>
      <c r="B65" s="163" t="s">
        <v>209</v>
      </c>
      <c r="C65" s="150"/>
    </row>
    <row r="66" spans="1:3" ht="30" customHeight="1" x14ac:dyDescent="0.3">
      <c r="B66" s="158" t="s">
        <v>210</v>
      </c>
    </row>
    <row r="67" spans="1:3" ht="30" customHeight="1" x14ac:dyDescent="0.3">
      <c r="B67" s="162" t="s">
        <v>211</v>
      </c>
    </row>
    <row r="68" spans="1:3" ht="15" customHeight="1" x14ac:dyDescent="0.3">
      <c r="B68" s="162" t="s">
        <v>212</v>
      </c>
    </row>
    <row r="69" spans="1:3" ht="30" customHeight="1" x14ac:dyDescent="0.3">
      <c r="B69" s="162" t="s">
        <v>213</v>
      </c>
    </row>
    <row r="70" spans="1:3" s="152" customFormat="1" ht="30" customHeight="1" x14ac:dyDescent="0.3">
      <c r="A70" s="150"/>
      <c r="B70" s="173" t="s">
        <v>214</v>
      </c>
      <c r="C70" s="150"/>
    </row>
    <row r="71" spans="1:3" ht="30" customHeight="1" x14ac:dyDescent="0.3">
      <c r="B71" s="158" t="s">
        <v>215</v>
      </c>
    </row>
    <row r="72" spans="1:3" ht="30" customHeight="1" x14ac:dyDescent="0.3">
      <c r="B72" s="175" t="s">
        <v>216</v>
      </c>
    </row>
    <row r="73" spans="1:3" s="152" customFormat="1" ht="30" customHeight="1" x14ac:dyDescent="0.3">
      <c r="A73" s="150"/>
      <c r="B73" s="176" t="s">
        <v>217</v>
      </c>
      <c r="C73" s="150"/>
    </row>
    <row r="74" spans="1:3" ht="19.5" customHeight="1" x14ac:dyDescent="0.3">
      <c r="B74" s="177" t="s">
        <v>229</v>
      </c>
    </row>
    <row r="75" spans="1:3" ht="15" customHeight="1" x14ac:dyDescent="0.3">
      <c r="B75" s="178" t="s">
        <v>218</v>
      </c>
    </row>
    <row r="76" spans="1:3" ht="19.5" customHeight="1" x14ac:dyDescent="0.3">
      <c r="B76" s="179">
        <v>9897905262</v>
      </c>
    </row>
    <row r="77" spans="1:3" ht="15" customHeight="1" x14ac:dyDescent="0.3">
      <c r="B77" s="178" t="s">
        <v>219</v>
      </c>
    </row>
    <row r="78" spans="1:3" ht="19.5" customHeight="1" x14ac:dyDescent="0.3">
      <c r="B78" s="180">
        <v>46171</v>
      </c>
    </row>
    <row r="79" spans="1:3" ht="15" customHeight="1" x14ac:dyDescent="0.3">
      <c r="B79" s="178" t="s">
        <v>227</v>
      </c>
    </row>
    <row r="80" spans="1:3" ht="45" customHeight="1" x14ac:dyDescent="0.3">
      <c r="B80" s="181" t="s">
        <v>220</v>
      </c>
    </row>
    <row r="81" spans="1:3" ht="30" customHeight="1" x14ac:dyDescent="0.3">
      <c r="B81" s="158" t="s">
        <v>221</v>
      </c>
    </row>
    <row r="82" spans="1:3" s="183" customFormat="1" ht="30" customHeight="1" x14ac:dyDescent="0.3">
      <c r="A82" s="182"/>
      <c r="B82" s="156" t="s">
        <v>222</v>
      </c>
      <c r="C82" s="182"/>
    </row>
    <row r="83" spans="1:3" s="186" customFormat="1" ht="45" customHeight="1" x14ac:dyDescent="0.3">
      <c r="A83" s="184"/>
      <c r="B83" s="185" t="s">
        <v>223</v>
      </c>
      <c r="C83" s="184"/>
    </row>
    <row r="84" spans="1:3" ht="30" customHeight="1" x14ac:dyDescent="0.3">
      <c r="B84" s="158" t="s">
        <v>224</v>
      </c>
    </row>
    <row r="85" spans="1:3" ht="30" customHeight="1" x14ac:dyDescent="0.3">
      <c r="B85" s="156" t="s">
        <v>225</v>
      </c>
    </row>
    <row r="86" spans="1:3" s="152" customFormat="1" ht="30" customHeight="1" x14ac:dyDescent="0.3">
      <c r="A86" s="150"/>
      <c r="B86" s="187" t="s">
        <v>226</v>
      </c>
      <c r="C86" s="150"/>
    </row>
    <row r="87" spans="1:3" ht="15" customHeight="1" x14ac:dyDescent="0.3"/>
  </sheetData>
  <sheetProtection algorithmName="SHA-512" hashValue="UOgCIArTOYn3kDeO7VxOX4vxQe2uzFEndesGxR29+m2BiXXLWp3iCnIUMrhYfBXm002p5SW1zJJY+8p6pyq6fg==" saltValue="rlK7h/z6vV5lMqnerCpf5g=="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B74">
    <cfRule type="containsBlanks" dxfId="36" priority="1">
      <formula>LEN(TRIM(B74))=0</formula>
    </cfRule>
  </conditionalFormatting>
  <conditionalFormatting sqref="B76">
    <cfRule type="containsBlanks" dxfId="35" priority="2">
      <formula>LEN(TRIM(B76))=0</formula>
    </cfRule>
  </conditionalFormatting>
  <conditionalFormatting sqref="B78">
    <cfRule type="containsBlanks" dxfId="34" priority="3">
      <formula>LEN(TRIM(B78))=0</formula>
    </cfRule>
  </conditionalFormatting>
  <dataValidations count="3">
    <dataValidation type="custom" allowBlank="1" showInputMessage="1" showErrorMessage="1" promptTitle="Phone Number" prompt="Enter a phone number where you may be reached for any questions." sqref="B76" xr:uid="{9D3FE2D7-30C7-4F8E-BE23-B9B04AA8B158}">
      <formula1>AND(ISNUMBER(B76),LEN(TEXT(B76,"0"))=10)</formula1>
    </dataValidation>
    <dataValidation type="date" operator="greaterThan" allowBlank="1" showInputMessage="1" showErrorMessage="1" promptTitle="Date" prompt="Enter the date of completion. Date must be after 5/9/2026." sqref="B78" xr:uid="{EF46D41B-8D06-4E8B-853B-6D32A8FE422C}">
      <formula1>46151</formula1>
    </dataValidation>
    <dataValidation allowBlank="1" showInputMessage="1" showErrorMessage="1" promptTitle="Name" prompt="Enter the County Equalization Director's name." sqref="B74" xr:uid="{5404AA7F-3229-4EFE-87CD-7595C6D39053}"/>
  </dataValidations>
  <printOptions horizontalCentered="1"/>
  <pageMargins left="0.25" right="0.25" top="0.3" bottom="0.3" header="0.3" footer="0.3"/>
  <pageSetup scale="84"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abSelected="1" zoomScale="76" zoomScaleNormal="76" workbookViewId="0"/>
  </sheetViews>
  <sheetFormatPr defaultColWidth="0" defaultRowHeight="14.4" zeroHeight="1" x14ac:dyDescent="0.3"/>
  <cols>
    <col min="1" max="1" width="3" style="1" customWidth="1"/>
    <col min="2" max="2" width="12.109375" style="1" bestFit="1" customWidth="1"/>
    <col min="3" max="3" width="12.109375" style="18" bestFit="1" customWidth="1"/>
    <col min="4" max="4" width="99.33203125" style="15" bestFit="1" customWidth="1"/>
    <col min="5" max="5" width="27.5546875" style="16" bestFit="1" customWidth="1"/>
    <col min="6" max="6" width="3" style="1" customWidth="1"/>
    <col min="7" max="16384" width="9.109375" style="1" hidden="1"/>
  </cols>
  <sheetData>
    <row r="1" spans="1:6" ht="15.75" customHeight="1" x14ac:dyDescent="0.3">
      <c r="A1" s="19"/>
      <c r="B1" s="18"/>
    </row>
    <row r="2" spans="1:6" ht="18" x14ac:dyDescent="0.35">
      <c r="B2" s="61" t="s">
        <v>228</v>
      </c>
      <c r="C2" s="61"/>
      <c r="D2" s="61"/>
      <c r="E2" s="61"/>
    </row>
    <row r="3" spans="1:6" ht="18" x14ac:dyDescent="0.35">
      <c r="A3" s="111"/>
      <c r="B3" s="112"/>
      <c r="C3" s="112"/>
      <c r="D3" s="113" t="str">
        <f>IF(OR(Instructions!$B$74="",Instructions!$B$76="",Instructions!$B$78=""),"COMPLETE THE CERTIFICATION SECTION OF THE INSTRUCTIONS WORKSHEET IN ORDER TO CALCULATE THE TOTALS ON THIS PAGE","")</f>
        <v/>
      </c>
      <c r="E3" s="114"/>
      <c r="F3" s="111"/>
    </row>
    <row r="4" spans="1:6" ht="43.2" x14ac:dyDescent="0.3">
      <c r="B4" s="36" t="s">
        <v>70</v>
      </c>
      <c r="C4" s="36" t="s">
        <v>61</v>
      </c>
      <c r="D4" s="37" t="s">
        <v>62</v>
      </c>
      <c r="E4" s="38" t="str">
        <f>"2013 to " &amp; Instructions!$A$1 &amp; CHAR(10) &amp;" Personal "  &amp;
"Property " &amp; CHAR(10) &amp;
"Value Change"</f>
        <v>2013 to 2026
 Personal Property 
Value Change</v>
      </c>
    </row>
    <row r="5" spans="1:6" ht="17.25" customHeight="1" x14ac:dyDescent="0.3">
      <c r="B5" s="108" t="s">
        <v>81</v>
      </c>
      <c r="C5" s="108" t="s">
        <v>82</v>
      </c>
      <c r="D5" s="109" t="s">
        <v>83</v>
      </c>
      <c r="E5" s="110">
        <f>IF(OR(Instructions!$B$74 = "", Instructions!$B$76 = "", Instructions!$B$78 = ""), "", IF($B5 = "", "", Export!$AN4))</f>
        <v>-3592298</v>
      </c>
    </row>
    <row r="6" spans="1:6" ht="18" customHeight="1" x14ac:dyDescent="0.3">
      <c r="B6" s="44" t="s">
        <v>81</v>
      </c>
      <c r="C6" s="44" t="s">
        <v>90</v>
      </c>
      <c r="D6" s="107" t="s">
        <v>91</v>
      </c>
      <c r="E6" s="35">
        <f>IF(OR(Instructions!$B$74 = "", Instructions!$B$76 = "", Instructions!$B$78 = ""), "", IF($B6 = "", "", Export!$AN5))</f>
        <v>1816280</v>
      </c>
    </row>
    <row r="7" spans="1:6" ht="18" customHeight="1" x14ac:dyDescent="0.3">
      <c r="B7" s="44" t="s">
        <v>81</v>
      </c>
      <c r="C7" s="44" t="s">
        <v>92</v>
      </c>
      <c r="D7" s="107" t="s">
        <v>93</v>
      </c>
      <c r="E7" s="35">
        <f>IF(OR(Instructions!$B$74 = "", Instructions!$B$76 = "", Instructions!$B$78 = ""), "", IF($B7 = "", "", Export!$AN6))</f>
        <v>-4439500</v>
      </c>
    </row>
    <row r="8" spans="1:6" ht="18" customHeight="1" x14ac:dyDescent="0.3">
      <c r="B8" s="44" t="s">
        <v>81</v>
      </c>
      <c r="C8" s="44" t="s">
        <v>94</v>
      </c>
      <c r="D8" s="107" t="s">
        <v>95</v>
      </c>
      <c r="E8" s="35">
        <f>IF(OR(Instructions!$B$74 = "", Instructions!$B$76 = "", Instructions!$B$78 = ""), "", IF($B8 = "", "", Export!$AN7))</f>
        <v>2769300</v>
      </c>
    </row>
    <row r="9" spans="1:6" ht="18" customHeight="1" x14ac:dyDescent="0.3">
      <c r="B9" s="44" t="s">
        <v>81</v>
      </c>
      <c r="C9" s="44" t="s">
        <v>96</v>
      </c>
      <c r="D9" s="107" t="s">
        <v>97</v>
      </c>
      <c r="E9" s="35">
        <f>IF(OR(Instructions!$B$74 = "", Instructions!$B$76 = "", Instructions!$B$78 = ""), "", IF($B9 = "", "", Export!$AN8))</f>
        <v>92024200</v>
      </c>
    </row>
    <row r="10" spans="1:6" ht="18" customHeight="1" x14ac:dyDescent="0.3">
      <c r="B10" s="44" t="s">
        <v>81</v>
      </c>
      <c r="C10" s="44" t="s">
        <v>98</v>
      </c>
      <c r="D10" s="107" t="s">
        <v>99</v>
      </c>
      <c r="E10" s="35">
        <f>IF(OR(Instructions!$B$74 = "", Instructions!$B$76 = "", Instructions!$B$78 = ""), "", IF($B10 = "", "", Export!$AN9))</f>
        <v>-39767568</v>
      </c>
    </row>
    <row r="11" spans="1:6" ht="18" customHeight="1" x14ac:dyDescent="0.3">
      <c r="B11" s="44" t="s">
        <v>81</v>
      </c>
      <c r="C11" s="44" t="s">
        <v>85</v>
      </c>
      <c r="D11" s="107" t="s">
        <v>100</v>
      </c>
      <c r="E11" s="35">
        <f>IF(OR(Instructions!$B$74 = "", Instructions!$B$76 = "", Instructions!$B$78 = ""), "", IF($B11 = "", "", Export!$AN10))</f>
        <v>160139682</v>
      </c>
    </row>
    <row r="12" spans="1:6" ht="18" customHeight="1" x14ac:dyDescent="0.3">
      <c r="B12" s="44" t="s">
        <v>81</v>
      </c>
      <c r="C12" s="44" t="s">
        <v>103</v>
      </c>
      <c r="D12" s="107" t="s">
        <v>104</v>
      </c>
      <c r="E12" s="35">
        <f>IF(OR(Instructions!$B$74 = "", Instructions!$B$76 = "", Instructions!$B$78 = ""), "", IF($B12 = "", "", Export!$AN11))</f>
        <v>763793630</v>
      </c>
    </row>
    <row r="13" spans="1:6" ht="18" customHeight="1" x14ac:dyDescent="0.3">
      <c r="B13" s="44"/>
      <c r="C13" s="44"/>
      <c r="D13" s="107"/>
      <c r="E13" s="35"/>
    </row>
    <row r="14" spans="1:6" ht="18" hidden="1" customHeight="1" x14ac:dyDescent="0.3">
      <c r="B14" s="44"/>
      <c r="C14" s="44"/>
      <c r="D14" s="107"/>
      <c r="E14" s="35"/>
    </row>
    <row r="15" spans="1:6" ht="18" hidden="1" customHeight="1" x14ac:dyDescent="0.3">
      <c r="B15" s="44"/>
      <c r="C15" s="44"/>
      <c r="D15" s="107"/>
      <c r="E15" s="35"/>
    </row>
    <row r="16" spans="1:6" ht="18" hidden="1" customHeight="1" x14ac:dyDescent="0.3">
      <c r="B16" s="44"/>
      <c r="C16" s="44"/>
      <c r="D16" s="107"/>
      <c r="E16" s="35"/>
    </row>
    <row r="17" spans="2:5" ht="18" hidden="1" customHeight="1" x14ac:dyDescent="0.3">
      <c r="B17" s="44"/>
      <c r="C17" s="44"/>
      <c r="D17" s="107"/>
      <c r="E17" s="35"/>
    </row>
    <row r="18" spans="2:5" ht="18" hidden="1" customHeight="1" x14ac:dyDescent="0.3">
      <c r="B18" s="44"/>
      <c r="C18" s="44"/>
      <c r="D18" s="107"/>
      <c r="E18" s="35"/>
    </row>
    <row r="19" spans="2:5" ht="18" hidden="1" customHeight="1" x14ac:dyDescent="0.3">
      <c r="B19" s="44"/>
      <c r="C19" s="44"/>
      <c r="D19" s="107"/>
      <c r="E19" s="35"/>
    </row>
    <row r="20" spans="2:5" ht="18" hidden="1" customHeight="1" x14ac:dyDescent="0.3">
      <c r="B20" s="44"/>
      <c r="C20" s="44"/>
      <c r="D20" s="107"/>
      <c r="E20" s="35"/>
    </row>
    <row r="21" spans="2:5" ht="18" hidden="1" customHeight="1" x14ac:dyDescent="0.3">
      <c r="B21" s="44"/>
      <c r="C21" s="44"/>
      <c r="D21" s="107"/>
      <c r="E21" s="35"/>
    </row>
    <row r="22" spans="2:5" ht="18" hidden="1" customHeight="1" x14ac:dyDescent="0.3">
      <c r="B22" s="44"/>
      <c r="C22" s="44"/>
      <c r="D22" s="107"/>
      <c r="E22" s="35"/>
    </row>
    <row r="23" spans="2:5" ht="18" hidden="1" customHeight="1" x14ac:dyDescent="0.3">
      <c r="B23" s="44"/>
      <c r="C23" s="44"/>
      <c r="D23" s="107"/>
      <c r="E23" s="35"/>
    </row>
    <row r="24" spans="2:5" ht="18" hidden="1" customHeight="1" x14ac:dyDescent="0.3">
      <c r="B24" s="44"/>
      <c r="C24" s="44"/>
      <c r="D24" s="107"/>
      <c r="E24" s="35"/>
    </row>
    <row r="25" spans="2:5" ht="18" hidden="1" customHeight="1" x14ac:dyDescent="0.3">
      <c r="B25" s="44"/>
      <c r="C25" s="44"/>
      <c r="D25" s="107"/>
      <c r="E25" s="35"/>
    </row>
    <row r="26" spans="2:5" ht="18" hidden="1" customHeight="1" x14ac:dyDescent="0.3">
      <c r="B26" s="44"/>
      <c r="C26" s="44"/>
      <c r="D26" s="107"/>
      <c r="E26" s="35"/>
    </row>
    <row r="27" spans="2:5" ht="18" hidden="1" customHeight="1" x14ac:dyDescent="0.3">
      <c r="B27" s="44"/>
      <c r="C27" s="44"/>
      <c r="D27" s="107"/>
      <c r="E27" s="35"/>
    </row>
    <row r="28" spans="2:5" ht="18" hidden="1" customHeight="1" x14ac:dyDescent="0.3">
      <c r="B28" s="44"/>
      <c r="C28" s="44"/>
      <c r="D28" s="107"/>
      <c r="E28" s="35"/>
    </row>
    <row r="29" spans="2:5" ht="18" hidden="1" customHeight="1" x14ac:dyDescent="0.3">
      <c r="B29" s="44"/>
      <c r="C29" s="44"/>
      <c r="D29" s="107"/>
      <c r="E29" s="35"/>
    </row>
    <row r="30" spans="2:5" ht="18" hidden="1" customHeight="1" x14ac:dyDescent="0.3">
      <c r="B30" s="44"/>
      <c r="C30" s="44"/>
      <c r="D30" s="107"/>
      <c r="E30" s="35"/>
    </row>
    <row r="31" spans="2:5" ht="18" hidden="1" customHeight="1" x14ac:dyDescent="0.3">
      <c r="B31" s="44"/>
      <c r="C31" s="44"/>
      <c r="D31" s="107"/>
      <c r="E31" s="35"/>
    </row>
    <row r="32" spans="2:5" ht="18" hidden="1" customHeight="1" x14ac:dyDescent="0.3">
      <c r="B32" s="44"/>
      <c r="C32" s="44"/>
      <c r="D32" s="107"/>
      <c r="E32" s="35"/>
    </row>
    <row r="33" spans="2:5" ht="18" hidden="1" customHeight="1" x14ac:dyDescent="0.3">
      <c r="B33" s="44"/>
      <c r="C33" s="44"/>
      <c r="D33" s="107"/>
      <c r="E33" s="35"/>
    </row>
    <row r="34" spans="2:5" ht="18" hidden="1" customHeight="1" x14ac:dyDescent="0.3">
      <c r="B34" s="44"/>
      <c r="C34" s="44"/>
      <c r="D34" s="107"/>
      <c r="E34" s="35"/>
    </row>
    <row r="35" spans="2:5" ht="18" hidden="1" customHeight="1" x14ac:dyDescent="0.3">
      <c r="B35" s="44"/>
      <c r="C35" s="44"/>
      <c r="D35" s="107"/>
      <c r="E35" s="35"/>
    </row>
    <row r="36" spans="2:5" ht="18" hidden="1" customHeight="1" x14ac:dyDescent="0.3">
      <c r="B36" s="44"/>
      <c r="C36" s="44"/>
      <c r="D36" s="107"/>
      <c r="E36" s="35"/>
    </row>
    <row r="37" spans="2:5" ht="18" hidden="1" customHeight="1" x14ac:dyDescent="0.3">
      <c r="B37" s="44"/>
      <c r="C37" s="44"/>
      <c r="D37" s="107"/>
      <c r="E37" s="35"/>
    </row>
    <row r="38" spans="2:5" ht="18" hidden="1" customHeight="1" x14ac:dyDescent="0.3">
      <c r="B38" s="44"/>
      <c r="C38" s="44"/>
      <c r="D38" s="107"/>
      <c r="E38" s="35"/>
    </row>
    <row r="39" spans="2:5" ht="18" hidden="1" customHeight="1" x14ac:dyDescent="0.3">
      <c r="B39" s="44"/>
      <c r="C39" s="44"/>
      <c r="D39" s="107"/>
      <c r="E39" s="35"/>
    </row>
    <row r="40" spans="2:5" ht="18" hidden="1" customHeight="1" x14ac:dyDescent="0.3">
      <c r="B40" s="44"/>
      <c r="C40" s="44"/>
      <c r="D40" s="107"/>
      <c r="E40" s="35"/>
    </row>
    <row r="41" spans="2:5" ht="18" hidden="1" customHeight="1" x14ac:dyDescent="0.3">
      <c r="B41" s="44"/>
      <c r="C41" s="44"/>
      <c r="D41" s="107"/>
      <c r="E41" s="35"/>
    </row>
    <row r="42" spans="2:5" ht="18" hidden="1" customHeight="1" x14ac:dyDescent="0.3">
      <c r="B42" s="44"/>
      <c r="C42" s="44"/>
      <c r="D42" s="107"/>
      <c r="E42" s="35"/>
    </row>
    <row r="43" spans="2:5" ht="18" hidden="1" customHeight="1" x14ac:dyDescent="0.3">
      <c r="B43" s="44"/>
      <c r="C43" s="44"/>
      <c r="D43" s="107"/>
      <c r="E43" s="35"/>
    </row>
    <row r="44" spans="2:5" ht="18" hidden="1" customHeight="1" x14ac:dyDescent="0.3">
      <c r="B44" s="44"/>
      <c r="C44" s="44"/>
      <c r="D44" s="107"/>
      <c r="E44" s="35"/>
    </row>
    <row r="45" spans="2:5" ht="18" hidden="1" customHeight="1" x14ac:dyDescent="0.3">
      <c r="B45" s="44"/>
      <c r="C45" s="44"/>
      <c r="D45" s="107"/>
      <c r="E45" s="35"/>
    </row>
    <row r="46" spans="2:5" ht="18" hidden="1" customHeight="1" x14ac:dyDescent="0.3">
      <c r="B46" s="44"/>
      <c r="C46" s="44"/>
      <c r="D46" s="107"/>
      <c r="E46" s="35"/>
    </row>
    <row r="47" spans="2:5" ht="18" hidden="1" customHeight="1" x14ac:dyDescent="0.3">
      <c r="B47" s="44"/>
      <c r="C47" s="44"/>
      <c r="D47" s="107"/>
      <c r="E47" s="35"/>
    </row>
    <row r="48" spans="2:5" ht="18" hidden="1" customHeight="1" x14ac:dyDescent="0.3">
      <c r="B48" s="44"/>
      <c r="C48" s="44"/>
      <c r="D48" s="107"/>
      <c r="E48" s="35"/>
    </row>
    <row r="49" spans="2:5" ht="18" hidden="1" customHeight="1" x14ac:dyDescent="0.3">
      <c r="B49" s="44"/>
      <c r="C49" s="44"/>
      <c r="D49" s="107"/>
      <c r="E49" s="35"/>
    </row>
    <row r="50" spans="2:5" ht="18" hidden="1" customHeight="1" x14ac:dyDescent="0.3">
      <c r="B50" s="44"/>
      <c r="C50" s="44"/>
      <c r="D50" s="107"/>
      <c r="E50" s="35"/>
    </row>
    <row r="51" spans="2:5" ht="18" hidden="1" customHeight="1" x14ac:dyDescent="0.3">
      <c r="B51" s="44"/>
      <c r="C51" s="44"/>
      <c r="D51" s="107"/>
      <c r="E51" s="35"/>
    </row>
    <row r="52" spans="2:5" ht="18" hidden="1" customHeight="1" x14ac:dyDescent="0.3">
      <c r="B52" s="44"/>
      <c r="C52" s="44"/>
      <c r="D52" s="107"/>
      <c r="E52" s="35"/>
    </row>
    <row r="53" spans="2:5" ht="18" hidden="1" customHeight="1" x14ac:dyDescent="0.3">
      <c r="B53" s="44"/>
      <c r="C53" s="44"/>
      <c r="D53" s="107"/>
      <c r="E53" s="35"/>
    </row>
    <row r="54" spans="2:5" ht="18" hidden="1" customHeight="1" x14ac:dyDescent="0.3">
      <c r="B54" s="44"/>
      <c r="C54" s="44"/>
      <c r="D54" s="107"/>
      <c r="E54" s="35"/>
    </row>
    <row r="55" spans="2:5" ht="18" hidden="1" customHeight="1" x14ac:dyDescent="0.3">
      <c r="B55" s="44"/>
      <c r="C55" s="44"/>
      <c r="D55" s="107"/>
      <c r="E55" s="35"/>
    </row>
    <row r="56" spans="2:5" ht="18" hidden="1" customHeight="1" x14ac:dyDescent="0.3">
      <c r="B56" s="44"/>
      <c r="C56" s="44"/>
      <c r="D56" s="107"/>
      <c r="E56" s="35"/>
    </row>
    <row r="57" spans="2:5" ht="18" hidden="1" customHeight="1" x14ac:dyDescent="0.3">
      <c r="B57" s="44"/>
      <c r="C57" s="44"/>
      <c r="D57" s="107"/>
      <c r="E57" s="35"/>
    </row>
    <row r="58" spans="2:5" ht="18" hidden="1" customHeight="1" x14ac:dyDescent="0.3">
      <c r="B58" s="44"/>
      <c r="C58" s="44"/>
      <c r="D58" s="107"/>
      <c r="E58" s="35"/>
    </row>
    <row r="59" spans="2:5" ht="18" hidden="1" customHeight="1" x14ac:dyDescent="0.3">
      <c r="B59" s="44"/>
      <c r="C59" s="44"/>
      <c r="D59" s="107"/>
      <c r="E59" s="35"/>
    </row>
    <row r="60" spans="2:5" ht="18" hidden="1" customHeight="1" x14ac:dyDescent="0.3">
      <c r="B60" s="44"/>
      <c r="C60" s="44"/>
      <c r="D60" s="107"/>
      <c r="E60" s="35"/>
    </row>
    <row r="61" spans="2:5" ht="18" hidden="1" customHeight="1" x14ac:dyDescent="0.3">
      <c r="B61" s="44"/>
      <c r="C61" s="44"/>
      <c r="D61" s="107"/>
      <c r="E61" s="35"/>
    </row>
    <row r="62" spans="2:5" ht="18" hidden="1" customHeight="1" x14ac:dyDescent="0.3">
      <c r="B62" s="44"/>
      <c r="C62" s="44"/>
      <c r="D62" s="107"/>
      <c r="E62" s="35"/>
    </row>
    <row r="63" spans="2:5" ht="18" hidden="1" customHeight="1" x14ac:dyDescent="0.3">
      <c r="B63" s="44"/>
      <c r="C63" s="44"/>
      <c r="D63" s="107"/>
      <c r="E63" s="35"/>
    </row>
    <row r="64" spans="2:5" ht="18" hidden="1" customHeight="1" x14ac:dyDescent="0.3">
      <c r="B64" s="44"/>
      <c r="C64" s="44"/>
      <c r="D64" s="107"/>
      <c r="E64" s="35"/>
    </row>
    <row r="65" spans="2:5" ht="18" hidden="1" customHeight="1" x14ac:dyDescent="0.3">
      <c r="B65" s="44"/>
      <c r="C65" s="44"/>
      <c r="D65" s="107"/>
      <c r="E65" s="35"/>
    </row>
    <row r="66" spans="2:5" ht="18" hidden="1" customHeight="1" x14ac:dyDescent="0.3">
      <c r="B66" s="44"/>
      <c r="C66" s="44"/>
      <c r="D66" s="107"/>
      <c r="E66" s="35"/>
    </row>
    <row r="67" spans="2:5" ht="18" hidden="1" customHeight="1" x14ac:dyDescent="0.3">
      <c r="B67" s="44"/>
      <c r="C67" s="44"/>
      <c r="D67" s="107"/>
      <c r="E67" s="35"/>
    </row>
    <row r="68" spans="2:5" ht="18" hidden="1" customHeight="1" x14ac:dyDescent="0.3">
      <c r="B68" s="44"/>
      <c r="C68" s="44"/>
      <c r="D68" s="107"/>
      <c r="E68" s="35"/>
    </row>
    <row r="69" spans="2:5" ht="18" hidden="1" customHeight="1" x14ac:dyDescent="0.3">
      <c r="B69" s="44"/>
      <c r="C69" s="44"/>
      <c r="D69" s="107"/>
      <c r="E69" s="35"/>
    </row>
    <row r="70" spans="2:5" ht="18" hidden="1" customHeight="1" x14ac:dyDescent="0.3">
      <c r="B70" s="44"/>
      <c r="C70" s="44"/>
      <c r="D70" s="107"/>
      <c r="E70" s="35"/>
    </row>
    <row r="71" spans="2:5" ht="18" hidden="1" customHeight="1" x14ac:dyDescent="0.3">
      <c r="B71" s="44"/>
      <c r="C71" s="44"/>
      <c r="D71" s="107"/>
      <c r="E71" s="35"/>
    </row>
    <row r="72" spans="2:5" ht="18" hidden="1" customHeight="1" x14ac:dyDescent="0.3">
      <c r="B72" s="44"/>
      <c r="C72" s="44"/>
      <c r="D72" s="107"/>
      <c r="E72" s="35"/>
    </row>
    <row r="73" spans="2:5" ht="18" hidden="1" customHeight="1" x14ac:dyDescent="0.3">
      <c r="B73" s="44"/>
      <c r="C73" s="44"/>
      <c r="D73" s="107"/>
      <c r="E73" s="35"/>
    </row>
    <row r="74" spans="2:5" ht="18" hidden="1" customHeight="1" x14ac:dyDescent="0.3">
      <c r="B74" s="44"/>
      <c r="C74" s="44"/>
      <c r="D74" s="107"/>
      <c r="E74" s="35"/>
    </row>
    <row r="75" spans="2:5" ht="18" hidden="1" customHeight="1" x14ac:dyDescent="0.3">
      <c r="B75" s="44"/>
      <c r="C75" s="44"/>
      <c r="D75" s="107"/>
      <c r="E75" s="35"/>
    </row>
    <row r="76" spans="2:5" ht="18" hidden="1" customHeight="1" x14ac:dyDescent="0.3">
      <c r="B76" s="44"/>
      <c r="C76" s="44"/>
      <c r="D76" s="107"/>
      <c r="E76" s="35"/>
    </row>
    <row r="77" spans="2:5" ht="18" hidden="1" customHeight="1" x14ac:dyDescent="0.3">
      <c r="B77" s="44"/>
      <c r="C77" s="44"/>
      <c r="D77" s="107"/>
      <c r="E77" s="35"/>
    </row>
    <row r="78" spans="2:5" ht="18" hidden="1" customHeight="1" x14ac:dyDescent="0.3">
      <c r="B78" s="44"/>
      <c r="C78" s="44"/>
      <c r="D78" s="107"/>
      <c r="E78" s="35"/>
    </row>
    <row r="79" spans="2:5" ht="18" hidden="1" customHeight="1" x14ac:dyDescent="0.3">
      <c r="B79" s="44"/>
      <c r="C79" s="44"/>
      <c r="D79" s="107"/>
      <c r="E79" s="35"/>
    </row>
    <row r="80" spans="2:5" ht="18" hidden="1" customHeight="1" x14ac:dyDescent="0.3">
      <c r="B80" s="44"/>
      <c r="C80" s="44"/>
      <c r="D80" s="107"/>
      <c r="E80" s="35"/>
    </row>
    <row r="81" spans="2:5" ht="18" hidden="1" customHeight="1" x14ac:dyDescent="0.3">
      <c r="B81" s="44"/>
      <c r="C81" s="44"/>
      <c r="D81" s="107"/>
      <c r="E81" s="35"/>
    </row>
    <row r="82" spans="2:5" ht="18" hidden="1" customHeight="1" x14ac:dyDescent="0.3">
      <c r="B82" s="44"/>
      <c r="C82" s="44"/>
      <c r="D82" s="107"/>
      <c r="E82" s="35"/>
    </row>
    <row r="83" spans="2:5" ht="18" hidden="1" customHeight="1" x14ac:dyDescent="0.3">
      <c r="B83" s="44"/>
      <c r="C83" s="44"/>
      <c r="D83" s="107"/>
      <c r="E83" s="35"/>
    </row>
    <row r="84" spans="2:5" ht="18" hidden="1" customHeight="1" x14ac:dyDescent="0.3">
      <c r="B84" s="44"/>
      <c r="C84" s="44"/>
      <c r="D84" s="107"/>
      <c r="E84" s="35"/>
    </row>
    <row r="85" spans="2:5" ht="18" hidden="1" customHeight="1" x14ac:dyDescent="0.3">
      <c r="B85" s="44"/>
      <c r="C85" s="44"/>
      <c r="D85" s="107"/>
      <c r="E85" s="35"/>
    </row>
    <row r="86" spans="2:5" ht="18" hidden="1" customHeight="1" x14ac:dyDescent="0.3">
      <c r="B86" s="44"/>
      <c r="C86" s="44"/>
      <c r="D86" s="107"/>
      <c r="E86" s="35"/>
    </row>
    <row r="87" spans="2:5" ht="18" hidden="1" customHeight="1" x14ac:dyDescent="0.3">
      <c r="B87" s="44"/>
      <c r="C87" s="44"/>
      <c r="D87" s="107"/>
      <c r="E87" s="35"/>
    </row>
    <row r="88" spans="2:5" ht="18" hidden="1" customHeight="1" x14ac:dyDescent="0.3">
      <c r="B88" s="44"/>
      <c r="C88" s="44"/>
      <c r="D88" s="107"/>
      <c r="E88" s="35"/>
    </row>
    <row r="89" spans="2:5" ht="18" hidden="1" customHeight="1" x14ac:dyDescent="0.3">
      <c r="B89" s="44"/>
      <c r="C89" s="44"/>
      <c r="D89" s="107"/>
      <c r="E89" s="35"/>
    </row>
    <row r="90" spans="2:5" ht="18" hidden="1" customHeight="1" x14ac:dyDescent="0.3">
      <c r="B90" s="44"/>
      <c r="C90" s="44"/>
      <c r="D90" s="107"/>
      <c r="E90" s="35"/>
    </row>
    <row r="91" spans="2:5" ht="18" hidden="1" customHeight="1" x14ac:dyDescent="0.3">
      <c r="B91" s="44"/>
      <c r="C91" s="44"/>
      <c r="D91" s="107"/>
      <c r="E91" s="35"/>
    </row>
    <row r="92" spans="2:5" ht="18" hidden="1" customHeight="1" x14ac:dyDescent="0.3">
      <c r="B92" s="44"/>
      <c r="C92" s="44"/>
      <c r="D92" s="107"/>
      <c r="E92" s="35"/>
    </row>
    <row r="93" spans="2:5" ht="18" hidden="1" customHeight="1" x14ac:dyDescent="0.3">
      <c r="B93" s="44"/>
      <c r="C93" s="44"/>
      <c r="D93" s="107"/>
      <c r="E93" s="35"/>
    </row>
    <row r="94" spans="2:5" ht="18" hidden="1" customHeight="1" x14ac:dyDescent="0.3">
      <c r="B94" s="44"/>
      <c r="C94" s="44"/>
      <c r="D94" s="107"/>
      <c r="E94" s="35"/>
    </row>
    <row r="95" spans="2:5" ht="18" hidden="1" customHeight="1" x14ac:dyDescent="0.3">
      <c r="B95" s="44"/>
      <c r="C95" s="44"/>
      <c r="D95" s="107"/>
      <c r="E95" s="35"/>
    </row>
    <row r="96" spans="2:5" ht="18" hidden="1" customHeight="1" x14ac:dyDescent="0.3">
      <c r="B96" s="44"/>
      <c r="C96" s="44"/>
      <c r="D96" s="107"/>
      <c r="E96" s="35"/>
    </row>
    <row r="97" spans="2:5" ht="18" hidden="1" customHeight="1" x14ac:dyDescent="0.3">
      <c r="B97" s="44"/>
      <c r="C97" s="44"/>
      <c r="D97" s="107"/>
      <c r="E97" s="35"/>
    </row>
    <row r="98" spans="2:5" ht="18" hidden="1" customHeight="1" x14ac:dyDescent="0.3">
      <c r="B98" s="44"/>
      <c r="C98" s="44"/>
      <c r="D98" s="107"/>
      <c r="E98" s="35"/>
    </row>
    <row r="99" spans="2:5" ht="18" hidden="1" customHeight="1" x14ac:dyDescent="0.3">
      <c r="B99" s="44"/>
      <c r="C99" s="44"/>
      <c r="D99" s="107"/>
      <c r="E99" s="35"/>
    </row>
    <row r="100" spans="2:5" ht="18" hidden="1" customHeight="1" x14ac:dyDescent="0.3">
      <c r="B100" s="44"/>
      <c r="C100" s="44"/>
      <c r="D100" s="107"/>
      <c r="E100" s="35"/>
    </row>
    <row r="101" spans="2:5" ht="18" hidden="1" customHeight="1" x14ac:dyDescent="0.3">
      <c r="B101" s="44"/>
      <c r="C101" s="44"/>
      <c r="D101" s="107"/>
      <c r="E101" s="35"/>
    </row>
    <row r="102" spans="2:5" ht="18" hidden="1" customHeight="1" x14ac:dyDescent="0.3">
      <c r="B102" s="44"/>
      <c r="C102" s="44"/>
      <c r="D102" s="107"/>
      <c r="E102" s="35"/>
    </row>
    <row r="103" spans="2:5" ht="18" hidden="1" customHeight="1" x14ac:dyDescent="0.3">
      <c r="B103" s="44"/>
      <c r="C103" s="44"/>
      <c r="D103" s="107"/>
      <c r="E103" s="35"/>
    </row>
    <row r="104" spans="2:5" ht="18" hidden="1" customHeight="1" x14ac:dyDescent="0.3">
      <c r="B104" s="44"/>
      <c r="C104" s="44"/>
      <c r="D104" s="107"/>
      <c r="E104" s="35"/>
    </row>
    <row r="105" spans="2:5" ht="18" hidden="1" customHeight="1" x14ac:dyDescent="0.3">
      <c r="B105" s="44"/>
      <c r="C105" s="44"/>
      <c r="D105" s="107"/>
      <c r="E105" s="35"/>
    </row>
    <row r="106" spans="2:5" ht="18" hidden="1" customHeight="1" x14ac:dyDescent="0.3">
      <c r="B106" s="44"/>
      <c r="C106" s="44"/>
      <c r="D106" s="107"/>
      <c r="E106" s="35"/>
    </row>
    <row r="107" spans="2:5" ht="18" hidden="1" customHeight="1" x14ac:dyDescent="0.3">
      <c r="B107" s="44"/>
      <c r="C107" s="44"/>
      <c r="D107" s="107"/>
      <c r="E107" s="35"/>
    </row>
    <row r="108" spans="2:5" ht="18" hidden="1" customHeight="1" x14ac:dyDescent="0.3">
      <c r="B108" s="44"/>
      <c r="C108" s="44"/>
      <c r="D108" s="107"/>
      <c r="E108" s="35"/>
    </row>
    <row r="109" spans="2:5" ht="18" hidden="1" customHeight="1" x14ac:dyDescent="0.3">
      <c r="B109" s="44"/>
      <c r="C109" s="44"/>
      <c r="D109" s="107"/>
      <c r="E109" s="35"/>
    </row>
    <row r="110" spans="2:5" ht="18" hidden="1" customHeight="1" x14ac:dyDescent="0.3">
      <c r="B110" s="44"/>
      <c r="C110" s="44"/>
      <c r="D110" s="107"/>
      <c r="E110" s="35"/>
    </row>
    <row r="111" spans="2:5" ht="18" hidden="1" customHeight="1" x14ac:dyDescent="0.3">
      <c r="B111" s="44"/>
      <c r="C111" s="44"/>
      <c r="D111" s="107"/>
      <c r="E111" s="35"/>
    </row>
    <row r="112" spans="2:5" ht="18" hidden="1" customHeight="1" x14ac:dyDescent="0.3">
      <c r="B112" s="44"/>
      <c r="C112" s="44"/>
      <c r="D112" s="107"/>
      <c r="E112" s="35"/>
    </row>
    <row r="113" spans="2:5" ht="18" hidden="1" customHeight="1" x14ac:dyDescent="0.3">
      <c r="B113" s="44"/>
      <c r="C113" s="44"/>
      <c r="D113" s="107"/>
      <c r="E113" s="35"/>
    </row>
    <row r="114" spans="2:5" ht="18" hidden="1" customHeight="1" x14ac:dyDescent="0.3">
      <c r="B114" s="44"/>
      <c r="C114" s="44"/>
      <c r="D114" s="107"/>
      <c r="E114" s="35"/>
    </row>
    <row r="115" spans="2:5" ht="18" hidden="1" customHeight="1" x14ac:dyDescent="0.3">
      <c r="B115" s="44"/>
      <c r="C115" s="44"/>
      <c r="D115" s="107"/>
      <c r="E115" s="35"/>
    </row>
    <row r="116" spans="2:5" ht="18" hidden="1" customHeight="1" x14ac:dyDescent="0.3">
      <c r="B116" s="44"/>
      <c r="C116" s="44"/>
      <c r="D116" s="107"/>
      <c r="E116" s="35"/>
    </row>
    <row r="117" spans="2:5" ht="18" hidden="1" customHeight="1" x14ac:dyDescent="0.3">
      <c r="B117" s="44"/>
      <c r="C117" s="44"/>
      <c r="D117" s="107"/>
      <c r="E117" s="35"/>
    </row>
    <row r="118" spans="2:5" ht="18" hidden="1" customHeight="1" x14ac:dyDescent="0.3">
      <c r="B118" s="44"/>
      <c r="C118" s="44"/>
      <c r="D118" s="107"/>
      <c r="E118" s="35"/>
    </row>
    <row r="119" spans="2:5" ht="18" hidden="1" customHeight="1" x14ac:dyDescent="0.3">
      <c r="B119" s="44"/>
      <c r="C119" s="44"/>
      <c r="D119" s="107"/>
      <c r="E119" s="35"/>
    </row>
    <row r="120" spans="2:5" ht="18" hidden="1" customHeight="1" x14ac:dyDescent="0.3">
      <c r="B120" s="44"/>
      <c r="C120" s="44"/>
      <c r="D120" s="107"/>
      <c r="E120" s="35"/>
    </row>
    <row r="121" spans="2:5" ht="18" hidden="1" customHeight="1" x14ac:dyDescent="0.3">
      <c r="B121" s="44"/>
      <c r="C121" s="44"/>
      <c r="D121" s="107"/>
      <c r="E121" s="35"/>
    </row>
    <row r="122" spans="2:5" ht="18" hidden="1" customHeight="1" x14ac:dyDescent="0.3">
      <c r="B122" s="44"/>
      <c r="C122" s="44"/>
      <c r="D122" s="107"/>
      <c r="E122" s="35"/>
    </row>
    <row r="123" spans="2:5" ht="18" hidden="1" customHeight="1" x14ac:dyDescent="0.3">
      <c r="B123" s="44"/>
      <c r="C123" s="44"/>
      <c r="D123" s="107"/>
      <c r="E123" s="35"/>
    </row>
    <row r="124" spans="2:5" ht="18" hidden="1" customHeight="1" x14ac:dyDescent="0.3">
      <c r="B124" s="44"/>
      <c r="C124" s="44"/>
      <c r="D124" s="107"/>
      <c r="E124" s="35"/>
    </row>
    <row r="125" spans="2:5" ht="18" hidden="1" customHeight="1" x14ac:dyDescent="0.3">
      <c r="B125" s="44"/>
      <c r="C125" s="44"/>
      <c r="D125" s="107"/>
      <c r="E125" s="35"/>
    </row>
    <row r="126" spans="2:5" hidden="1" x14ac:dyDescent="0.3">
      <c r="B126" s="44"/>
      <c r="C126" s="44"/>
      <c r="D126" s="107"/>
      <c r="E126" s="35"/>
    </row>
  </sheetData>
  <sheetProtection algorithmName="SHA-512" hashValue="G1yFq5D4rsnafxlXTcTVW5prwOdKgdVAMd84xR01wSRHWxLBiLHElyGOEXD236ZRYoxYpYoy+1IWJWAhar5AOQ==" saltValue="xjAPyISiCIdFvm8pHV4g5A=="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33" priority="1">
      <formula>AND(ISODD(ROW($C5)), $D5 &lt;&gt; "")</formula>
    </cfRule>
    <cfRule type="expression" dxfId="3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0"/>
  <sheetViews>
    <sheetView zoomScale="76" zoomScaleNormal="76" workbookViewId="0">
      <pane xSplit="6" ySplit="4" topLeftCell="G5" activePane="bottomRight" state="frozen"/>
      <selection pane="topRight" activeCell="G1" sqref="G1"/>
      <selection pane="bottomLeft" activeCell="A6" sqref="A6"/>
      <selection pane="bottomRight"/>
    </sheetView>
  </sheetViews>
  <sheetFormatPr defaultColWidth="0" defaultRowHeight="14.4" zeroHeight="1" outlineLevelCol="1" x14ac:dyDescent="0.3"/>
  <cols>
    <col min="1" max="1" width="22.109375" style="8" bestFit="1" customWidth="1"/>
    <col min="2" max="2" width="17" style="8" bestFit="1" customWidth="1"/>
    <col min="3" max="3" width="63.5546875" style="7" customWidth="1"/>
    <col min="4" max="4" width="19.44140625" style="13" customWidth="1"/>
    <col min="5" max="5" width="19.44140625" style="8" customWidth="1"/>
    <col min="6" max="6" width="25" style="13" bestFit="1" customWidth="1"/>
    <col min="7" max="11" width="25.109375" style="45" customWidth="1"/>
    <col min="12" max="12" width="25.109375" style="14" customWidth="1"/>
    <col min="13" max="14" width="25.109375" style="45" customWidth="1"/>
    <col min="15" max="19" width="25.109375" style="45" customWidth="1" outlineLevel="1"/>
    <col min="20" max="22" width="25.109375" style="45" customWidth="1"/>
    <col min="23" max="27" width="25.109375" style="45" customWidth="1" outlineLevel="1"/>
    <col min="28" max="35" width="25.109375" style="45" customWidth="1"/>
    <col min="36" max="36" width="25.109375" style="14" customWidth="1"/>
    <col min="37" max="37" width="25.109375" style="45" customWidth="1"/>
    <col min="38" max="38" width="27.44140625" style="12" customWidth="1"/>
    <col min="39" max="39" width="9.109375" style="7" customWidth="1"/>
    <col min="40" max="16384" width="9.109375" style="7" hidden="1"/>
  </cols>
  <sheetData>
    <row r="1" spans="1:39" s="2" customFormat="1" ht="36.75" customHeight="1" thickBot="1" x14ac:dyDescent="0.35">
      <c r="A1" s="46" t="str">
        <f>IF(Instructions!$C$1=0, "", TEXT(Instructions!$C$1, "00"))</f>
        <v>73</v>
      </c>
      <c r="B1" s="72" t="str">
        <f>Instructions!$A$1 &amp; " Personal Property IC Summary Report"</f>
        <v>2026 Personal Property IC Summary Report</v>
      </c>
      <c r="C1" s="73"/>
      <c r="D1" s="73"/>
      <c r="E1" s="73"/>
      <c r="F1" s="74"/>
      <c r="G1" s="117" t="s">
        <v>71</v>
      </c>
      <c r="H1" s="118"/>
      <c r="I1" s="118"/>
      <c r="J1" s="118"/>
      <c r="K1" s="118"/>
      <c r="L1" s="118"/>
      <c r="M1" s="118"/>
      <c r="N1" s="119"/>
      <c r="O1" s="121" t="s">
        <v>72</v>
      </c>
      <c r="P1" s="122"/>
      <c r="Q1" s="122"/>
      <c r="R1" s="122"/>
      <c r="S1" s="122"/>
      <c r="T1" s="122"/>
      <c r="U1" s="122"/>
      <c r="V1" s="123"/>
      <c r="W1" s="125" t="s">
        <v>73</v>
      </c>
      <c r="X1" s="126"/>
      <c r="Y1" s="126"/>
      <c r="Z1" s="126"/>
      <c r="AA1" s="126"/>
      <c r="AB1" s="126"/>
      <c r="AC1" s="126"/>
      <c r="AD1" s="127"/>
      <c r="AE1" s="129" t="str">
        <f>Instructions!$A$1 &amp; " TAXABLE VALUES as of" &amp; CHAR(10) &amp;
"MAY 10, " &amp; Instructions!$A$1</f>
        <v>2026 TAXABLE VALUES as of
MAY 10, 2026</v>
      </c>
      <c r="AF1" s="130"/>
      <c r="AG1" s="130"/>
      <c r="AH1" s="130"/>
      <c r="AI1" s="130"/>
      <c r="AJ1" s="130"/>
      <c r="AK1" s="130"/>
      <c r="AL1" s="101"/>
      <c r="AM1" s="24"/>
    </row>
    <row r="2" spans="1:39" s="34" customFormat="1" ht="22.5" customHeight="1" x14ac:dyDescent="0.3">
      <c r="A2" s="138" t="s">
        <v>0</v>
      </c>
      <c r="B2" s="116" t="s">
        <v>80</v>
      </c>
      <c r="C2" s="75"/>
      <c r="D2" s="75"/>
      <c r="E2" s="75"/>
      <c r="F2" s="76"/>
      <c r="G2" s="115" t="s">
        <v>2</v>
      </c>
      <c r="H2" s="81"/>
      <c r="I2" s="115" t="s">
        <v>27</v>
      </c>
      <c r="J2" s="82"/>
      <c r="K2" s="81"/>
      <c r="L2" s="69" t="s">
        <v>41</v>
      </c>
      <c r="M2" s="71"/>
      <c r="N2" s="71"/>
      <c r="O2" s="120" t="s">
        <v>2</v>
      </c>
      <c r="P2" s="85"/>
      <c r="Q2" s="120" t="s">
        <v>27</v>
      </c>
      <c r="R2" s="87"/>
      <c r="S2" s="85"/>
      <c r="T2" s="89"/>
      <c r="U2" s="91" t="s">
        <v>59</v>
      </c>
      <c r="V2" s="91" t="s">
        <v>60</v>
      </c>
      <c r="W2" s="124" t="s">
        <v>2</v>
      </c>
      <c r="X2" s="93"/>
      <c r="Y2" s="124" t="s">
        <v>27</v>
      </c>
      <c r="Z2" s="95"/>
      <c r="AA2" s="93"/>
      <c r="AB2" s="97"/>
      <c r="AC2" s="99"/>
      <c r="AD2" s="99"/>
      <c r="AE2" s="128" t="s">
        <v>2</v>
      </c>
      <c r="AF2" s="63"/>
      <c r="AG2" s="128" t="s">
        <v>27</v>
      </c>
      <c r="AH2" s="62"/>
      <c r="AI2" s="63"/>
      <c r="AJ2" s="66"/>
      <c r="AK2" s="64"/>
      <c r="AL2" s="79"/>
      <c r="AM2" s="24"/>
    </row>
    <row r="3" spans="1:39" s="3" customFormat="1" ht="48" customHeight="1" x14ac:dyDescent="0.3">
      <c r="A3" s="47"/>
      <c r="B3" s="137" t="str">
        <f xml:space="preserve"> "Worksheet 1 -" &amp; CHAR(10) &amp; "Report taxable values for county, township, city, and village."</f>
        <v>Worksheet 1 -
Report taxable values for county, township, city, and village.</v>
      </c>
      <c r="C3" s="77"/>
      <c r="D3" s="77"/>
      <c r="E3" s="77"/>
      <c r="F3" s="78"/>
      <c r="G3" s="133" t="s">
        <v>34</v>
      </c>
      <c r="H3" s="83"/>
      <c r="I3" s="133" t="s">
        <v>35</v>
      </c>
      <c r="J3" s="84"/>
      <c r="K3" s="83"/>
      <c r="L3" s="70"/>
      <c r="M3" s="71"/>
      <c r="N3" s="71"/>
      <c r="O3" s="131" t="s">
        <v>45</v>
      </c>
      <c r="P3" s="86"/>
      <c r="Q3" s="131" t="s">
        <v>46</v>
      </c>
      <c r="R3" s="88"/>
      <c r="S3" s="86"/>
      <c r="T3" s="90"/>
      <c r="U3" s="92"/>
      <c r="V3" s="92"/>
      <c r="W3" s="134" t="s">
        <v>52</v>
      </c>
      <c r="X3" s="94"/>
      <c r="Y3" s="134" t="s">
        <v>53</v>
      </c>
      <c r="Z3" s="96"/>
      <c r="AA3" s="94"/>
      <c r="AB3" s="98"/>
      <c r="AC3" s="100"/>
      <c r="AD3" s="100"/>
      <c r="AE3" s="135" t="str">
        <f>"Report the "&amp;Instructions!$A$1&amp;" Taxable Value "&amp;CHAR(10)&amp;
"from the Ad Valorem Roll for "&amp;CHAR(10)&amp;
"each municipality listed"</f>
        <v>Report the 2026 Taxable Value 
from the Ad Valorem Roll for 
each municipality listed</v>
      </c>
      <c r="AF3" s="102"/>
      <c r="AG3" s="135" t="str">
        <f>"Report the " &amp; Instructions!$A$1 &amp; " Taxable Value from " &amp; CHAR(10) &amp;
"the IFT Roll for each municipality listed"</f>
        <v>Report the 2026 Taxable Value from 
the IFT Roll for each municipality listed</v>
      </c>
      <c r="AH3" s="103"/>
      <c r="AI3" s="102"/>
      <c r="AJ3" s="67"/>
      <c r="AK3" s="65"/>
      <c r="AL3" s="79"/>
      <c r="AM3" s="25"/>
    </row>
    <row r="4" spans="1:39" s="4" customFormat="1" ht="158.4" x14ac:dyDescent="0.3">
      <c r="A4" s="48" t="s">
        <v>32</v>
      </c>
      <c r="B4" s="41" t="s">
        <v>61</v>
      </c>
      <c r="C4" s="41" t="s">
        <v>33</v>
      </c>
      <c r="D4" s="41" t="s">
        <v>63</v>
      </c>
      <c r="E4" s="41" t="s">
        <v>1</v>
      </c>
      <c r="F4" s="49" t="s">
        <v>43</v>
      </c>
      <c r="G4" s="52" t="s">
        <v>36</v>
      </c>
      <c r="H4" s="52" t="s">
        <v>37</v>
      </c>
      <c r="I4" s="52" t="s">
        <v>39</v>
      </c>
      <c r="J4" s="52" t="s">
        <v>40</v>
      </c>
      <c r="K4" s="52" t="s">
        <v>38</v>
      </c>
      <c r="L4" s="68" t="s">
        <v>64</v>
      </c>
      <c r="M4" s="60" t="s">
        <v>74</v>
      </c>
      <c r="N4" s="60" t="s">
        <v>67</v>
      </c>
      <c r="O4" s="51" t="s">
        <v>47</v>
      </c>
      <c r="P4" s="51" t="s">
        <v>48</v>
      </c>
      <c r="Q4" s="51" t="s">
        <v>49</v>
      </c>
      <c r="R4" s="51" t="s">
        <v>50</v>
      </c>
      <c r="S4" s="51" t="s">
        <v>51</v>
      </c>
      <c r="T4" s="56" t="s">
        <v>65</v>
      </c>
      <c r="U4" s="57" t="s">
        <v>75</v>
      </c>
      <c r="V4" s="57" t="s">
        <v>66</v>
      </c>
      <c r="W4" s="53" t="s">
        <v>54</v>
      </c>
      <c r="X4" s="53" t="s">
        <v>55</v>
      </c>
      <c r="Y4" s="53" t="s">
        <v>56</v>
      </c>
      <c r="Z4" s="53" t="s">
        <v>57</v>
      </c>
      <c r="AA4" s="53" t="s">
        <v>58</v>
      </c>
      <c r="AB4" s="58" t="s">
        <v>68</v>
      </c>
      <c r="AC4" s="59" t="s">
        <v>76</v>
      </c>
      <c r="AD4" s="59" t="s">
        <v>69</v>
      </c>
      <c r="AE4" s="54" t="str">
        <f>Instructions!$A$1 &amp; CHAR(10)
&amp; "COMMERCIAL " &amp; CHAR(10)
&amp; "PERSONAL PROPERTY " &amp; CHAR(10)
&amp; CHAR(10)
&amp; "TAXABLE VALUE"</f>
        <v>2026
COMMERCIAL 
PERSONAL PROPERTY 
TAXABLE VALUE</v>
      </c>
      <c r="AF4" s="54" t="str">
        <f>Instructions!$A$1 &amp; CHAR(10)
&amp; "INDUSTRIAL " &amp; CHAR(10)
&amp; "PERSONAL PROPERTY " &amp; CHAR(10)
&amp; CHAR(10)
&amp; "TAXABLE VALUE"</f>
        <v>2026
INDUSTRIAL 
PERSONAL PROPERTY 
TAXABLE VALUE</v>
      </c>
      <c r="AG4" s="54"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H4" s="54"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I4" s="54" t="str">
        <f>Instructions!$A$1 &amp; CHAR(10)
&amp; "IFT REPLACEMENT/REHAB " &amp; CHAR(10)
&amp; "PERSONAL PROPERTY " &amp; CHAR(10)
&amp; CHAR(10)
&amp; "TAXABLE VALUE"</f>
        <v>2026
IFT REPLACEMENT/REHAB 
PERSONAL PROPERTY 
TAXABLE VALUE</v>
      </c>
      <c r="AJ4" s="55" t="str">
        <f>Instructions!$A$1 &amp;
CHAR(10) &amp;
CHAR(10) &amp;
"TOTAL" &amp;
CHAR(10) &amp;
"TAXABLE VALUE"</f>
        <v>2026
TOTAL
TAXABLE VALUE</v>
      </c>
      <c r="AK4" s="140" t="s">
        <v>79</v>
      </c>
      <c r="AL4" s="80"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4" s="39"/>
    </row>
    <row r="5" spans="1:39" s="1" customFormat="1" x14ac:dyDescent="0.3">
      <c r="A5" s="42"/>
      <c r="B5" s="42"/>
      <c r="C5" s="21"/>
      <c r="D5" s="22"/>
      <c r="E5" s="20"/>
      <c r="F5" s="22"/>
      <c r="G5" s="23"/>
      <c r="H5" s="23"/>
      <c r="I5" s="23"/>
      <c r="J5" s="23"/>
      <c r="K5" s="23"/>
      <c r="L5" s="40" t="str">
        <f t="shared" ref="L5:L55" si="0">IF($A5 = "", "", SUM(G5:K5))</f>
        <v/>
      </c>
      <c r="M5" s="23"/>
      <c r="N5" s="23"/>
      <c r="O5" s="23"/>
      <c r="P5" s="23"/>
      <c r="Q5" s="23"/>
      <c r="R5" s="23"/>
      <c r="S5" s="23"/>
      <c r="T5" s="40" t="str">
        <f t="shared" ref="T5:T55" si="1">IF($A5 = "", "", SUM(O5:S5))</f>
        <v/>
      </c>
      <c r="U5" s="23"/>
      <c r="V5" s="23"/>
      <c r="W5" s="23"/>
      <c r="X5" s="23"/>
      <c r="Y5" s="23"/>
      <c r="Z5" s="23"/>
      <c r="AA5" s="23"/>
      <c r="AB5" s="40" t="str">
        <f t="shared" ref="AB5:AB55" si="2">IF($A5 = "", "", SUM(W5:AA5))</f>
        <v/>
      </c>
      <c r="AC5" s="23"/>
      <c r="AD5" s="23"/>
      <c r="AE5" s="23"/>
      <c r="AF5" s="23"/>
      <c r="AG5" s="23"/>
      <c r="AH5" s="23"/>
      <c r="AI5" s="23"/>
      <c r="AJ5" s="40" t="str">
        <f t="shared" ref="AJ5:AJ55" si="3">IF($A5 = "", "", SUM(AE5:AI5))</f>
        <v/>
      </c>
      <c r="AK5" s="23"/>
      <c r="AL5" s="40" t="str">
        <f t="shared" ref="AL5:AL55" si="4">IF($A5 = "", "",$L5 - $AJ5)</f>
        <v/>
      </c>
    </row>
    <row r="6" spans="1:39" s="1" customFormat="1" x14ac:dyDescent="0.3">
      <c r="A6" s="42"/>
      <c r="B6" s="42"/>
      <c r="C6" s="21"/>
      <c r="D6" s="22"/>
      <c r="E6" s="20"/>
      <c r="F6" s="22"/>
      <c r="G6" s="23"/>
      <c r="H6" s="23"/>
      <c r="I6" s="23"/>
      <c r="J6" s="23"/>
      <c r="K6" s="23"/>
      <c r="L6" s="40" t="str">
        <f t="shared" si="0"/>
        <v/>
      </c>
      <c r="M6" s="23"/>
      <c r="N6" s="23"/>
      <c r="O6" s="23"/>
      <c r="P6" s="23"/>
      <c r="Q6" s="23"/>
      <c r="R6" s="23"/>
      <c r="S6" s="23"/>
      <c r="T6" s="40" t="str">
        <f t="shared" si="1"/>
        <v/>
      </c>
      <c r="U6" s="23"/>
      <c r="V6" s="23"/>
      <c r="W6" s="23"/>
      <c r="X6" s="23"/>
      <c r="Y6" s="23"/>
      <c r="Z6" s="23"/>
      <c r="AA6" s="23"/>
      <c r="AB6" s="40" t="str">
        <f t="shared" si="2"/>
        <v/>
      </c>
      <c r="AC6" s="23"/>
      <c r="AD6" s="23"/>
      <c r="AE6" s="23"/>
      <c r="AF6" s="23"/>
      <c r="AG6" s="23"/>
      <c r="AH6" s="23"/>
      <c r="AI6" s="23"/>
      <c r="AJ6" s="40" t="str">
        <f t="shared" si="3"/>
        <v/>
      </c>
      <c r="AK6" s="23"/>
      <c r="AL6" s="40" t="str">
        <f t="shared" si="4"/>
        <v/>
      </c>
    </row>
    <row r="7" spans="1:39" s="1" customFormat="1" x14ac:dyDescent="0.3">
      <c r="A7" s="42"/>
      <c r="B7" s="42"/>
      <c r="C7" s="21"/>
      <c r="D7" s="22"/>
      <c r="E7" s="20"/>
      <c r="F7" s="22"/>
      <c r="G7" s="23"/>
      <c r="H7" s="23"/>
      <c r="I7" s="23"/>
      <c r="J7" s="23"/>
      <c r="K7" s="23"/>
      <c r="L7" s="40" t="str">
        <f t="shared" si="0"/>
        <v/>
      </c>
      <c r="M7" s="23"/>
      <c r="N7" s="23"/>
      <c r="O7" s="23"/>
      <c r="P7" s="23"/>
      <c r="Q7" s="23"/>
      <c r="R7" s="23"/>
      <c r="S7" s="23"/>
      <c r="T7" s="40" t="str">
        <f t="shared" si="1"/>
        <v/>
      </c>
      <c r="U7" s="23"/>
      <c r="V7" s="23"/>
      <c r="W7" s="23"/>
      <c r="X7" s="23"/>
      <c r="Y7" s="23"/>
      <c r="Z7" s="23"/>
      <c r="AA7" s="23"/>
      <c r="AB7" s="40" t="str">
        <f t="shared" si="2"/>
        <v/>
      </c>
      <c r="AC7" s="23"/>
      <c r="AD7" s="23"/>
      <c r="AE7" s="23"/>
      <c r="AF7" s="23"/>
      <c r="AG7" s="23"/>
      <c r="AH7" s="23"/>
      <c r="AI7" s="23"/>
      <c r="AJ7" s="40" t="str">
        <f t="shared" si="3"/>
        <v/>
      </c>
      <c r="AK7" s="23"/>
      <c r="AL7" s="40" t="str">
        <f t="shared" si="4"/>
        <v/>
      </c>
    </row>
    <row r="8" spans="1:39" s="1" customFormat="1" hidden="1" x14ac:dyDescent="0.3">
      <c r="A8" s="42"/>
      <c r="B8" s="42"/>
      <c r="C8" s="21"/>
      <c r="D8" s="22"/>
      <c r="E8" s="20"/>
      <c r="F8" s="22"/>
      <c r="G8" s="23"/>
      <c r="H8" s="23"/>
      <c r="I8" s="23"/>
      <c r="J8" s="23"/>
      <c r="K8" s="23"/>
      <c r="L8" s="40" t="str">
        <f t="shared" si="0"/>
        <v/>
      </c>
      <c r="M8" s="23"/>
      <c r="N8" s="23"/>
      <c r="O8" s="23"/>
      <c r="P8" s="23"/>
      <c r="Q8" s="23"/>
      <c r="R8" s="23"/>
      <c r="S8" s="23"/>
      <c r="T8" s="40" t="str">
        <f t="shared" si="1"/>
        <v/>
      </c>
      <c r="U8" s="23"/>
      <c r="V8" s="23"/>
      <c r="W8" s="23"/>
      <c r="X8" s="23"/>
      <c r="Y8" s="23"/>
      <c r="Z8" s="23"/>
      <c r="AA8" s="23"/>
      <c r="AB8" s="40" t="str">
        <f t="shared" si="2"/>
        <v/>
      </c>
      <c r="AC8" s="23"/>
      <c r="AD8" s="23"/>
      <c r="AE8" s="23"/>
      <c r="AF8" s="23"/>
      <c r="AG8" s="23"/>
      <c r="AH8" s="23"/>
      <c r="AI8" s="23"/>
      <c r="AJ8" s="40" t="str">
        <f t="shared" si="3"/>
        <v/>
      </c>
      <c r="AK8" s="23"/>
      <c r="AL8" s="40" t="str">
        <f t="shared" si="4"/>
        <v/>
      </c>
    </row>
    <row r="9" spans="1:39" s="1" customFormat="1" hidden="1" x14ac:dyDescent="0.3">
      <c r="A9" s="42"/>
      <c r="B9" s="42"/>
      <c r="C9" s="21"/>
      <c r="D9" s="22"/>
      <c r="E9" s="20"/>
      <c r="F9" s="22"/>
      <c r="G9" s="23"/>
      <c r="H9" s="23"/>
      <c r="I9" s="23"/>
      <c r="J9" s="23"/>
      <c r="K9" s="23"/>
      <c r="L9" s="40" t="str">
        <f t="shared" si="0"/>
        <v/>
      </c>
      <c r="M9" s="23"/>
      <c r="N9" s="23"/>
      <c r="O9" s="23"/>
      <c r="P9" s="23"/>
      <c r="Q9" s="23"/>
      <c r="R9" s="23"/>
      <c r="S9" s="23"/>
      <c r="T9" s="40" t="str">
        <f t="shared" si="1"/>
        <v/>
      </c>
      <c r="U9" s="23"/>
      <c r="V9" s="23"/>
      <c r="W9" s="23"/>
      <c r="X9" s="23"/>
      <c r="Y9" s="23"/>
      <c r="Z9" s="23"/>
      <c r="AA9" s="23"/>
      <c r="AB9" s="40" t="str">
        <f t="shared" si="2"/>
        <v/>
      </c>
      <c r="AC9" s="23"/>
      <c r="AD9" s="23"/>
      <c r="AE9" s="23"/>
      <c r="AF9" s="23"/>
      <c r="AG9" s="23"/>
      <c r="AH9" s="23"/>
      <c r="AI9" s="23"/>
      <c r="AJ9" s="40" t="str">
        <f t="shared" si="3"/>
        <v/>
      </c>
      <c r="AK9" s="23"/>
      <c r="AL9" s="40" t="str">
        <f t="shared" si="4"/>
        <v/>
      </c>
    </row>
    <row r="10" spans="1:39" s="1" customFormat="1" hidden="1" x14ac:dyDescent="0.3">
      <c r="A10" s="42"/>
      <c r="B10" s="42"/>
      <c r="C10" s="21"/>
      <c r="D10" s="22"/>
      <c r="E10" s="20"/>
      <c r="F10" s="22"/>
      <c r="G10" s="23"/>
      <c r="H10" s="23"/>
      <c r="I10" s="23"/>
      <c r="J10" s="23"/>
      <c r="K10" s="23"/>
      <c r="L10" s="40" t="str">
        <f t="shared" si="0"/>
        <v/>
      </c>
      <c r="M10" s="23"/>
      <c r="N10" s="23"/>
      <c r="O10" s="23"/>
      <c r="P10" s="23"/>
      <c r="Q10" s="23"/>
      <c r="R10" s="23"/>
      <c r="S10" s="23"/>
      <c r="T10" s="40" t="str">
        <f t="shared" si="1"/>
        <v/>
      </c>
      <c r="U10" s="23"/>
      <c r="V10" s="23"/>
      <c r="W10" s="23"/>
      <c r="X10" s="23"/>
      <c r="Y10" s="23"/>
      <c r="Z10" s="23"/>
      <c r="AA10" s="23"/>
      <c r="AB10" s="40" t="str">
        <f t="shared" si="2"/>
        <v/>
      </c>
      <c r="AC10" s="23"/>
      <c r="AD10" s="23"/>
      <c r="AE10" s="23"/>
      <c r="AF10" s="23"/>
      <c r="AG10" s="23"/>
      <c r="AH10" s="23"/>
      <c r="AI10" s="23"/>
      <c r="AJ10" s="40" t="str">
        <f t="shared" si="3"/>
        <v/>
      </c>
      <c r="AK10" s="23"/>
      <c r="AL10" s="40" t="str">
        <f t="shared" si="4"/>
        <v/>
      </c>
    </row>
    <row r="11" spans="1:39" s="1" customFormat="1" hidden="1" x14ac:dyDescent="0.3">
      <c r="A11" s="42"/>
      <c r="B11" s="42"/>
      <c r="C11" s="21"/>
      <c r="D11" s="22"/>
      <c r="E11" s="20"/>
      <c r="F11" s="22"/>
      <c r="G11" s="23"/>
      <c r="H11" s="23"/>
      <c r="I11" s="23"/>
      <c r="J11" s="23"/>
      <c r="K11" s="23"/>
      <c r="L11" s="40" t="str">
        <f t="shared" si="0"/>
        <v/>
      </c>
      <c r="M11" s="23"/>
      <c r="N11" s="23"/>
      <c r="O11" s="23"/>
      <c r="P11" s="23"/>
      <c r="Q11" s="23"/>
      <c r="R11" s="23"/>
      <c r="S11" s="23"/>
      <c r="T11" s="40" t="str">
        <f t="shared" si="1"/>
        <v/>
      </c>
      <c r="U11" s="23"/>
      <c r="V11" s="23"/>
      <c r="W11" s="23"/>
      <c r="X11" s="23"/>
      <c r="Y11" s="23"/>
      <c r="Z11" s="23"/>
      <c r="AA11" s="23"/>
      <c r="AB11" s="40" t="str">
        <f t="shared" si="2"/>
        <v/>
      </c>
      <c r="AC11" s="23"/>
      <c r="AD11" s="23"/>
      <c r="AE11" s="23"/>
      <c r="AF11" s="23"/>
      <c r="AG11" s="23"/>
      <c r="AH11" s="23"/>
      <c r="AI11" s="23"/>
      <c r="AJ11" s="40" t="str">
        <f t="shared" si="3"/>
        <v/>
      </c>
      <c r="AK11" s="23"/>
      <c r="AL11" s="40" t="str">
        <f t="shared" si="4"/>
        <v/>
      </c>
    </row>
    <row r="12" spans="1:39" s="1" customFormat="1" hidden="1" x14ac:dyDescent="0.3">
      <c r="A12" s="42"/>
      <c r="B12" s="42"/>
      <c r="C12" s="21"/>
      <c r="D12" s="22"/>
      <c r="E12" s="20"/>
      <c r="F12" s="22"/>
      <c r="G12" s="23"/>
      <c r="H12" s="23"/>
      <c r="I12" s="23"/>
      <c r="J12" s="23"/>
      <c r="K12" s="23"/>
      <c r="L12" s="40" t="str">
        <f t="shared" si="0"/>
        <v/>
      </c>
      <c r="M12" s="23"/>
      <c r="N12" s="23"/>
      <c r="O12" s="23"/>
      <c r="P12" s="23"/>
      <c r="Q12" s="23"/>
      <c r="R12" s="23"/>
      <c r="S12" s="23"/>
      <c r="T12" s="40" t="str">
        <f t="shared" si="1"/>
        <v/>
      </c>
      <c r="U12" s="23"/>
      <c r="V12" s="23"/>
      <c r="W12" s="23"/>
      <c r="X12" s="23"/>
      <c r="Y12" s="23"/>
      <c r="Z12" s="23"/>
      <c r="AA12" s="23"/>
      <c r="AB12" s="40" t="str">
        <f t="shared" si="2"/>
        <v/>
      </c>
      <c r="AC12" s="23"/>
      <c r="AD12" s="23"/>
      <c r="AE12" s="23"/>
      <c r="AF12" s="23"/>
      <c r="AG12" s="23"/>
      <c r="AH12" s="23"/>
      <c r="AI12" s="23"/>
      <c r="AJ12" s="40" t="str">
        <f t="shared" si="3"/>
        <v/>
      </c>
      <c r="AK12" s="23"/>
      <c r="AL12" s="40" t="str">
        <f t="shared" si="4"/>
        <v/>
      </c>
    </row>
    <row r="13" spans="1:39" s="1" customFormat="1" hidden="1" x14ac:dyDescent="0.3">
      <c r="A13" s="42"/>
      <c r="B13" s="42"/>
      <c r="C13" s="21"/>
      <c r="D13" s="22"/>
      <c r="E13" s="20"/>
      <c r="F13" s="22"/>
      <c r="G13" s="23"/>
      <c r="H13" s="23"/>
      <c r="I13" s="23"/>
      <c r="J13" s="23"/>
      <c r="K13" s="23"/>
      <c r="L13" s="40" t="str">
        <f t="shared" si="0"/>
        <v/>
      </c>
      <c r="M13" s="23"/>
      <c r="N13" s="23"/>
      <c r="O13" s="23"/>
      <c r="P13" s="23"/>
      <c r="Q13" s="23"/>
      <c r="R13" s="23"/>
      <c r="S13" s="23"/>
      <c r="T13" s="40" t="str">
        <f t="shared" si="1"/>
        <v/>
      </c>
      <c r="U13" s="23"/>
      <c r="V13" s="23"/>
      <c r="W13" s="23"/>
      <c r="X13" s="23"/>
      <c r="Y13" s="23"/>
      <c r="Z13" s="23"/>
      <c r="AA13" s="23"/>
      <c r="AB13" s="40" t="str">
        <f t="shared" si="2"/>
        <v/>
      </c>
      <c r="AC13" s="23"/>
      <c r="AD13" s="23"/>
      <c r="AE13" s="23"/>
      <c r="AF13" s="23"/>
      <c r="AG13" s="23"/>
      <c r="AH13" s="23"/>
      <c r="AI13" s="23"/>
      <c r="AJ13" s="40" t="str">
        <f t="shared" si="3"/>
        <v/>
      </c>
      <c r="AK13" s="23"/>
      <c r="AL13" s="40" t="str">
        <f t="shared" si="4"/>
        <v/>
      </c>
    </row>
    <row r="14" spans="1:39" s="1" customFormat="1" hidden="1" x14ac:dyDescent="0.3">
      <c r="A14" s="42"/>
      <c r="B14" s="42"/>
      <c r="C14" s="21"/>
      <c r="D14" s="22"/>
      <c r="E14" s="20"/>
      <c r="F14" s="22"/>
      <c r="G14" s="23"/>
      <c r="H14" s="23"/>
      <c r="I14" s="23"/>
      <c r="J14" s="23"/>
      <c r="K14" s="23"/>
      <c r="L14" s="40" t="str">
        <f t="shared" si="0"/>
        <v/>
      </c>
      <c r="M14" s="23"/>
      <c r="N14" s="23"/>
      <c r="O14" s="23"/>
      <c r="P14" s="23"/>
      <c r="Q14" s="23"/>
      <c r="R14" s="23"/>
      <c r="S14" s="23"/>
      <c r="T14" s="40" t="str">
        <f t="shared" si="1"/>
        <v/>
      </c>
      <c r="U14" s="23"/>
      <c r="V14" s="23"/>
      <c r="W14" s="23"/>
      <c r="X14" s="23"/>
      <c r="Y14" s="23"/>
      <c r="Z14" s="23"/>
      <c r="AA14" s="23"/>
      <c r="AB14" s="40" t="str">
        <f t="shared" si="2"/>
        <v/>
      </c>
      <c r="AC14" s="23"/>
      <c r="AD14" s="23"/>
      <c r="AE14" s="23"/>
      <c r="AF14" s="23"/>
      <c r="AG14" s="23"/>
      <c r="AH14" s="23"/>
      <c r="AI14" s="23"/>
      <c r="AJ14" s="40" t="str">
        <f t="shared" si="3"/>
        <v/>
      </c>
      <c r="AK14" s="23"/>
      <c r="AL14" s="40" t="str">
        <f t="shared" si="4"/>
        <v/>
      </c>
    </row>
    <row r="15" spans="1:39" s="1" customFormat="1" hidden="1" x14ac:dyDescent="0.3">
      <c r="A15" s="42"/>
      <c r="B15" s="42"/>
      <c r="C15" s="21"/>
      <c r="D15" s="22"/>
      <c r="E15" s="20"/>
      <c r="F15" s="22"/>
      <c r="G15" s="23"/>
      <c r="H15" s="23"/>
      <c r="I15" s="23"/>
      <c r="J15" s="23"/>
      <c r="K15" s="23"/>
      <c r="L15" s="40" t="str">
        <f t="shared" si="0"/>
        <v/>
      </c>
      <c r="M15" s="23"/>
      <c r="N15" s="23"/>
      <c r="O15" s="23"/>
      <c r="P15" s="23"/>
      <c r="Q15" s="23"/>
      <c r="R15" s="23"/>
      <c r="S15" s="23"/>
      <c r="T15" s="40" t="str">
        <f t="shared" si="1"/>
        <v/>
      </c>
      <c r="U15" s="23"/>
      <c r="V15" s="23"/>
      <c r="W15" s="23"/>
      <c r="X15" s="23"/>
      <c r="Y15" s="23"/>
      <c r="Z15" s="23"/>
      <c r="AA15" s="23"/>
      <c r="AB15" s="40" t="str">
        <f t="shared" si="2"/>
        <v/>
      </c>
      <c r="AC15" s="23"/>
      <c r="AD15" s="23"/>
      <c r="AE15" s="23"/>
      <c r="AF15" s="23"/>
      <c r="AG15" s="23"/>
      <c r="AH15" s="23"/>
      <c r="AI15" s="23"/>
      <c r="AJ15" s="40" t="str">
        <f t="shared" si="3"/>
        <v/>
      </c>
      <c r="AK15" s="23"/>
      <c r="AL15" s="40" t="str">
        <f t="shared" si="4"/>
        <v/>
      </c>
    </row>
    <row r="16" spans="1:39" s="1" customFormat="1" hidden="1" x14ac:dyDescent="0.3">
      <c r="A16" s="42"/>
      <c r="B16" s="42"/>
      <c r="C16" s="21"/>
      <c r="D16" s="22"/>
      <c r="E16" s="20"/>
      <c r="F16" s="22"/>
      <c r="G16" s="23"/>
      <c r="H16" s="23"/>
      <c r="I16" s="23"/>
      <c r="J16" s="23"/>
      <c r="K16" s="23"/>
      <c r="L16" s="40" t="str">
        <f t="shared" si="0"/>
        <v/>
      </c>
      <c r="M16" s="23"/>
      <c r="N16" s="23"/>
      <c r="O16" s="23"/>
      <c r="P16" s="23"/>
      <c r="Q16" s="23"/>
      <c r="R16" s="23"/>
      <c r="S16" s="23"/>
      <c r="T16" s="40" t="str">
        <f t="shared" si="1"/>
        <v/>
      </c>
      <c r="U16" s="23"/>
      <c r="V16" s="23"/>
      <c r="W16" s="23"/>
      <c r="X16" s="23"/>
      <c r="Y16" s="23"/>
      <c r="Z16" s="23"/>
      <c r="AA16" s="23"/>
      <c r="AB16" s="40" t="str">
        <f t="shared" si="2"/>
        <v/>
      </c>
      <c r="AC16" s="23"/>
      <c r="AD16" s="23"/>
      <c r="AE16" s="23"/>
      <c r="AF16" s="23"/>
      <c r="AG16" s="23"/>
      <c r="AH16" s="23"/>
      <c r="AI16" s="23"/>
      <c r="AJ16" s="40" t="str">
        <f t="shared" si="3"/>
        <v/>
      </c>
      <c r="AK16" s="23"/>
      <c r="AL16" s="40" t="str">
        <f t="shared" si="4"/>
        <v/>
      </c>
    </row>
    <row r="17" spans="1:38" s="1" customFormat="1" hidden="1" x14ac:dyDescent="0.3">
      <c r="A17" s="42"/>
      <c r="B17" s="42"/>
      <c r="C17" s="21"/>
      <c r="D17" s="22"/>
      <c r="E17" s="20"/>
      <c r="F17" s="22"/>
      <c r="G17" s="23"/>
      <c r="H17" s="23"/>
      <c r="I17" s="23"/>
      <c r="J17" s="23"/>
      <c r="K17" s="23"/>
      <c r="L17" s="40" t="str">
        <f t="shared" si="0"/>
        <v/>
      </c>
      <c r="M17" s="23"/>
      <c r="N17" s="23"/>
      <c r="O17" s="23"/>
      <c r="P17" s="23"/>
      <c r="Q17" s="23"/>
      <c r="R17" s="23"/>
      <c r="S17" s="23"/>
      <c r="T17" s="40" t="str">
        <f t="shared" si="1"/>
        <v/>
      </c>
      <c r="U17" s="23"/>
      <c r="V17" s="23"/>
      <c r="W17" s="23"/>
      <c r="X17" s="23"/>
      <c r="Y17" s="23"/>
      <c r="Z17" s="23"/>
      <c r="AA17" s="23"/>
      <c r="AB17" s="40" t="str">
        <f t="shared" si="2"/>
        <v/>
      </c>
      <c r="AC17" s="23"/>
      <c r="AD17" s="23"/>
      <c r="AE17" s="23"/>
      <c r="AF17" s="23"/>
      <c r="AG17" s="23"/>
      <c r="AH17" s="23"/>
      <c r="AI17" s="23"/>
      <c r="AJ17" s="40" t="str">
        <f t="shared" si="3"/>
        <v/>
      </c>
      <c r="AK17" s="23"/>
      <c r="AL17" s="40" t="str">
        <f t="shared" si="4"/>
        <v/>
      </c>
    </row>
    <row r="18" spans="1:38" s="1" customFormat="1" hidden="1" x14ac:dyDescent="0.3">
      <c r="A18" s="42"/>
      <c r="B18" s="42"/>
      <c r="C18" s="21"/>
      <c r="D18" s="22"/>
      <c r="E18" s="20"/>
      <c r="F18" s="22"/>
      <c r="G18" s="23"/>
      <c r="H18" s="23"/>
      <c r="I18" s="23"/>
      <c r="J18" s="23"/>
      <c r="K18" s="23"/>
      <c r="L18" s="40" t="str">
        <f t="shared" si="0"/>
        <v/>
      </c>
      <c r="M18" s="23"/>
      <c r="N18" s="23"/>
      <c r="O18" s="23"/>
      <c r="P18" s="23"/>
      <c r="Q18" s="23"/>
      <c r="R18" s="23"/>
      <c r="S18" s="23"/>
      <c r="T18" s="40" t="str">
        <f t="shared" si="1"/>
        <v/>
      </c>
      <c r="U18" s="23"/>
      <c r="V18" s="23"/>
      <c r="W18" s="23"/>
      <c r="X18" s="23"/>
      <c r="Y18" s="23"/>
      <c r="Z18" s="23"/>
      <c r="AA18" s="23"/>
      <c r="AB18" s="40" t="str">
        <f t="shared" si="2"/>
        <v/>
      </c>
      <c r="AC18" s="23"/>
      <c r="AD18" s="23"/>
      <c r="AE18" s="23"/>
      <c r="AF18" s="23"/>
      <c r="AG18" s="23"/>
      <c r="AH18" s="23"/>
      <c r="AI18" s="23"/>
      <c r="AJ18" s="40" t="str">
        <f t="shared" si="3"/>
        <v/>
      </c>
      <c r="AK18" s="23"/>
      <c r="AL18" s="40" t="str">
        <f t="shared" si="4"/>
        <v/>
      </c>
    </row>
    <row r="19" spans="1:38" s="1" customFormat="1" hidden="1" x14ac:dyDescent="0.3">
      <c r="A19" s="42"/>
      <c r="B19" s="42"/>
      <c r="C19" s="21"/>
      <c r="D19" s="22"/>
      <c r="E19" s="20"/>
      <c r="F19" s="22"/>
      <c r="G19" s="23"/>
      <c r="H19" s="23"/>
      <c r="I19" s="23"/>
      <c r="J19" s="23"/>
      <c r="K19" s="23"/>
      <c r="L19" s="40" t="str">
        <f t="shared" si="0"/>
        <v/>
      </c>
      <c r="M19" s="23"/>
      <c r="N19" s="23"/>
      <c r="O19" s="23"/>
      <c r="P19" s="23"/>
      <c r="Q19" s="23"/>
      <c r="R19" s="23"/>
      <c r="S19" s="23"/>
      <c r="T19" s="40" t="str">
        <f t="shared" si="1"/>
        <v/>
      </c>
      <c r="U19" s="23"/>
      <c r="V19" s="23"/>
      <c r="W19" s="23"/>
      <c r="X19" s="23"/>
      <c r="Y19" s="23"/>
      <c r="Z19" s="23"/>
      <c r="AA19" s="23"/>
      <c r="AB19" s="40" t="str">
        <f t="shared" si="2"/>
        <v/>
      </c>
      <c r="AC19" s="23"/>
      <c r="AD19" s="23"/>
      <c r="AE19" s="23"/>
      <c r="AF19" s="23"/>
      <c r="AG19" s="23"/>
      <c r="AH19" s="23"/>
      <c r="AI19" s="23"/>
      <c r="AJ19" s="40" t="str">
        <f t="shared" si="3"/>
        <v/>
      </c>
      <c r="AK19" s="23"/>
      <c r="AL19" s="40" t="str">
        <f t="shared" si="4"/>
        <v/>
      </c>
    </row>
    <row r="20" spans="1:38" s="1" customFormat="1" hidden="1" x14ac:dyDescent="0.3">
      <c r="A20" s="42"/>
      <c r="B20" s="42"/>
      <c r="C20" s="21"/>
      <c r="D20" s="22"/>
      <c r="E20" s="20"/>
      <c r="F20" s="22"/>
      <c r="G20" s="23"/>
      <c r="H20" s="23"/>
      <c r="I20" s="23"/>
      <c r="J20" s="23"/>
      <c r="K20" s="23"/>
      <c r="L20" s="40" t="str">
        <f t="shared" si="0"/>
        <v/>
      </c>
      <c r="M20" s="23"/>
      <c r="N20" s="23"/>
      <c r="O20" s="23"/>
      <c r="P20" s="23"/>
      <c r="Q20" s="23"/>
      <c r="R20" s="23"/>
      <c r="S20" s="23"/>
      <c r="T20" s="40" t="str">
        <f t="shared" si="1"/>
        <v/>
      </c>
      <c r="U20" s="23"/>
      <c r="V20" s="23"/>
      <c r="W20" s="23"/>
      <c r="X20" s="23"/>
      <c r="Y20" s="23"/>
      <c r="Z20" s="23"/>
      <c r="AA20" s="23"/>
      <c r="AB20" s="40" t="str">
        <f t="shared" si="2"/>
        <v/>
      </c>
      <c r="AC20" s="23"/>
      <c r="AD20" s="23"/>
      <c r="AE20" s="23"/>
      <c r="AF20" s="23"/>
      <c r="AG20" s="23"/>
      <c r="AH20" s="23"/>
      <c r="AI20" s="23"/>
      <c r="AJ20" s="40" t="str">
        <f t="shared" si="3"/>
        <v/>
      </c>
      <c r="AK20" s="23"/>
      <c r="AL20" s="40" t="str">
        <f t="shared" si="4"/>
        <v/>
      </c>
    </row>
    <row r="21" spans="1:38" s="1" customFormat="1" hidden="1" x14ac:dyDescent="0.3">
      <c r="A21" s="42"/>
      <c r="B21" s="42"/>
      <c r="C21" s="21"/>
      <c r="D21" s="22"/>
      <c r="E21" s="20"/>
      <c r="F21" s="22"/>
      <c r="G21" s="23"/>
      <c r="H21" s="23"/>
      <c r="I21" s="23"/>
      <c r="J21" s="23"/>
      <c r="K21" s="23"/>
      <c r="L21" s="40" t="str">
        <f t="shared" si="0"/>
        <v/>
      </c>
      <c r="M21" s="23"/>
      <c r="N21" s="23"/>
      <c r="O21" s="23"/>
      <c r="P21" s="23"/>
      <c r="Q21" s="23"/>
      <c r="R21" s="23"/>
      <c r="S21" s="23"/>
      <c r="T21" s="40" t="str">
        <f t="shared" si="1"/>
        <v/>
      </c>
      <c r="U21" s="23"/>
      <c r="V21" s="23"/>
      <c r="W21" s="23"/>
      <c r="X21" s="23"/>
      <c r="Y21" s="23"/>
      <c r="Z21" s="23"/>
      <c r="AA21" s="23"/>
      <c r="AB21" s="40" t="str">
        <f t="shared" si="2"/>
        <v/>
      </c>
      <c r="AC21" s="23"/>
      <c r="AD21" s="23"/>
      <c r="AE21" s="23"/>
      <c r="AF21" s="23"/>
      <c r="AG21" s="23"/>
      <c r="AH21" s="23"/>
      <c r="AI21" s="23"/>
      <c r="AJ21" s="40" t="str">
        <f t="shared" si="3"/>
        <v/>
      </c>
      <c r="AK21" s="23"/>
      <c r="AL21" s="40" t="str">
        <f t="shared" si="4"/>
        <v/>
      </c>
    </row>
    <row r="22" spans="1:38" s="1" customFormat="1" hidden="1" x14ac:dyDescent="0.3">
      <c r="A22" s="42"/>
      <c r="B22" s="42"/>
      <c r="C22" s="21"/>
      <c r="D22" s="22"/>
      <c r="E22" s="20"/>
      <c r="F22" s="22"/>
      <c r="G22" s="23"/>
      <c r="H22" s="23"/>
      <c r="I22" s="23"/>
      <c r="J22" s="23"/>
      <c r="K22" s="23"/>
      <c r="L22" s="40" t="str">
        <f t="shared" si="0"/>
        <v/>
      </c>
      <c r="M22" s="23"/>
      <c r="N22" s="23"/>
      <c r="O22" s="23"/>
      <c r="P22" s="23"/>
      <c r="Q22" s="23"/>
      <c r="R22" s="23"/>
      <c r="S22" s="23"/>
      <c r="T22" s="40" t="str">
        <f t="shared" si="1"/>
        <v/>
      </c>
      <c r="U22" s="23"/>
      <c r="V22" s="23"/>
      <c r="W22" s="23"/>
      <c r="X22" s="23"/>
      <c r="Y22" s="23"/>
      <c r="Z22" s="23"/>
      <c r="AA22" s="23"/>
      <c r="AB22" s="40" t="str">
        <f t="shared" si="2"/>
        <v/>
      </c>
      <c r="AC22" s="23"/>
      <c r="AD22" s="23"/>
      <c r="AE22" s="23"/>
      <c r="AF22" s="23"/>
      <c r="AG22" s="23"/>
      <c r="AH22" s="23"/>
      <c r="AI22" s="23"/>
      <c r="AJ22" s="40" t="str">
        <f t="shared" si="3"/>
        <v/>
      </c>
      <c r="AK22" s="23"/>
      <c r="AL22" s="40" t="str">
        <f t="shared" si="4"/>
        <v/>
      </c>
    </row>
    <row r="23" spans="1:38" s="1" customFormat="1" hidden="1" x14ac:dyDescent="0.3">
      <c r="A23" s="42"/>
      <c r="B23" s="42"/>
      <c r="C23" s="21"/>
      <c r="D23" s="22"/>
      <c r="E23" s="20"/>
      <c r="F23" s="22"/>
      <c r="G23" s="23"/>
      <c r="H23" s="23"/>
      <c r="I23" s="23"/>
      <c r="J23" s="23"/>
      <c r="K23" s="23"/>
      <c r="L23" s="40" t="str">
        <f t="shared" si="0"/>
        <v/>
      </c>
      <c r="M23" s="23"/>
      <c r="N23" s="23"/>
      <c r="O23" s="23"/>
      <c r="P23" s="23"/>
      <c r="Q23" s="23"/>
      <c r="R23" s="23"/>
      <c r="S23" s="23"/>
      <c r="T23" s="40" t="str">
        <f t="shared" si="1"/>
        <v/>
      </c>
      <c r="U23" s="23"/>
      <c r="V23" s="23"/>
      <c r="W23" s="23"/>
      <c r="X23" s="23"/>
      <c r="Y23" s="23"/>
      <c r="Z23" s="23"/>
      <c r="AA23" s="23"/>
      <c r="AB23" s="40" t="str">
        <f t="shared" si="2"/>
        <v/>
      </c>
      <c r="AC23" s="23"/>
      <c r="AD23" s="23"/>
      <c r="AE23" s="23"/>
      <c r="AF23" s="23"/>
      <c r="AG23" s="23"/>
      <c r="AH23" s="23"/>
      <c r="AI23" s="23"/>
      <c r="AJ23" s="40" t="str">
        <f t="shared" si="3"/>
        <v/>
      </c>
      <c r="AK23" s="23"/>
      <c r="AL23" s="40" t="str">
        <f t="shared" si="4"/>
        <v/>
      </c>
    </row>
    <row r="24" spans="1:38" s="1" customFormat="1" hidden="1" x14ac:dyDescent="0.3">
      <c r="A24" s="42"/>
      <c r="B24" s="42"/>
      <c r="C24" s="21"/>
      <c r="D24" s="22"/>
      <c r="E24" s="20"/>
      <c r="F24" s="22"/>
      <c r="G24" s="23"/>
      <c r="H24" s="23"/>
      <c r="I24" s="23"/>
      <c r="J24" s="23"/>
      <c r="K24" s="23"/>
      <c r="L24" s="40" t="str">
        <f t="shared" si="0"/>
        <v/>
      </c>
      <c r="M24" s="23"/>
      <c r="N24" s="23"/>
      <c r="O24" s="23"/>
      <c r="P24" s="23"/>
      <c r="Q24" s="23"/>
      <c r="R24" s="23"/>
      <c r="S24" s="23"/>
      <c r="T24" s="40" t="str">
        <f t="shared" si="1"/>
        <v/>
      </c>
      <c r="U24" s="23"/>
      <c r="V24" s="23"/>
      <c r="W24" s="23"/>
      <c r="X24" s="23"/>
      <c r="Y24" s="23"/>
      <c r="Z24" s="23"/>
      <c r="AA24" s="23"/>
      <c r="AB24" s="40" t="str">
        <f t="shared" si="2"/>
        <v/>
      </c>
      <c r="AC24" s="23"/>
      <c r="AD24" s="23"/>
      <c r="AE24" s="23"/>
      <c r="AF24" s="23"/>
      <c r="AG24" s="23"/>
      <c r="AH24" s="23"/>
      <c r="AI24" s="23"/>
      <c r="AJ24" s="40" t="str">
        <f t="shared" si="3"/>
        <v/>
      </c>
      <c r="AK24" s="23"/>
      <c r="AL24" s="40" t="str">
        <f t="shared" si="4"/>
        <v/>
      </c>
    </row>
    <row r="25" spans="1:38" s="1" customFormat="1" hidden="1" x14ac:dyDescent="0.3">
      <c r="A25" s="42"/>
      <c r="B25" s="42"/>
      <c r="C25" s="21"/>
      <c r="D25" s="22"/>
      <c r="E25" s="20"/>
      <c r="F25" s="22"/>
      <c r="G25" s="23"/>
      <c r="H25" s="23"/>
      <c r="I25" s="23"/>
      <c r="J25" s="23"/>
      <c r="K25" s="23"/>
      <c r="L25" s="40" t="str">
        <f t="shared" si="0"/>
        <v/>
      </c>
      <c r="M25" s="23"/>
      <c r="N25" s="23"/>
      <c r="O25" s="23"/>
      <c r="P25" s="23"/>
      <c r="Q25" s="23"/>
      <c r="R25" s="23"/>
      <c r="S25" s="23"/>
      <c r="T25" s="40" t="str">
        <f t="shared" si="1"/>
        <v/>
      </c>
      <c r="U25" s="23"/>
      <c r="V25" s="23"/>
      <c r="W25" s="23"/>
      <c r="X25" s="23"/>
      <c r="Y25" s="23"/>
      <c r="Z25" s="23"/>
      <c r="AA25" s="23"/>
      <c r="AB25" s="40" t="str">
        <f t="shared" si="2"/>
        <v/>
      </c>
      <c r="AC25" s="23"/>
      <c r="AD25" s="23"/>
      <c r="AE25" s="23"/>
      <c r="AF25" s="23"/>
      <c r="AG25" s="23"/>
      <c r="AH25" s="23"/>
      <c r="AI25" s="23"/>
      <c r="AJ25" s="40" t="str">
        <f t="shared" si="3"/>
        <v/>
      </c>
      <c r="AK25" s="23"/>
      <c r="AL25" s="40" t="str">
        <f t="shared" si="4"/>
        <v/>
      </c>
    </row>
    <row r="26" spans="1:38" s="1" customFormat="1" hidden="1" x14ac:dyDescent="0.3">
      <c r="A26" s="42"/>
      <c r="B26" s="42"/>
      <c r="C26" s="21"/>
      <c r="D26" s="22"/>
      <c r="E26" s="20"/>
      <c r="F26" s="22"/>
      <c r="G26" s="23"/>
      <c r="H26" s="23"/>
      <c r="I26" s="23"/>
      <c r="J26" s="23"/>
      <c r="K26" s="23"/>
      <c r="L26" s="40" t="str">
        <f t="shared" si="0"/>
        <v/>
      </c>
      <c r="M26" s="23"/>
      <c r="N26" s="23"/>
      <c r="O26" s="23"/>
      <c r="P26" s="23"/>
      <c r="Q26" s="23"/>
      <c r="R26" s="23"/>
      <c r="S26" s="23"/>
      <c r="T26" s="40" t="str">
        <f t="shared" si="1"/>
        <v/>
      </c>
      <c r="U26" s="23"/>
      <c r="V26" s="23"/>
      <c r="W26" s="23"/>
      <c r="X26" s="23"/>
      <c r="Y26" s="23"/>
      <c r="Z26" s="23"/>
      <c r="AA26" s="23"/>
      <c r="AB26" s="40" t="str">
        <f t="shared" si="2"/>
        <v/>
      </c>
      <c r="AC26" s="23"/>
      <c r="AD26" s="23"/>
      <c r="AE26" s="23"/>
      <c r="AF26" s="23"/>
      <c r="AG26" s="23"/>
      <c r="AH26" s="23"/>
      <c r="AI26" s="23"/>
      <c r="AJ26" s="40" t="str">
        <f t="shared" si="3"/>
        <v/>
      </c>
      <c r="AK26" s="23"/>
      <c r="AL26" s="40" t="str">
        <f t="shared" si="4"/>
        <v/>
      </c>
    </row>
    <row r="27" spans="1:38" s="1" customFormat="1" hidden="1" x14ac:dyDescent="0.3">
      <c r="A27" s="42"/>
      <c r="B27" s="42"/>
      <c r="C27" s="21"/>
      <c r="D27" s="22"/>
      <c r="E27" s="20"/>
      <c r="F27" s="22"/>
      <c r="G27" s="23"/>
      <c r="H27" s="23"/>
      <c r="I27" s="23"/>
      <c r="J27" s="23"/>
      <c r="K27" s="23"/>
      <c r="L27" s="40" t="str">
        <f t="shared" si="0"/>
        <v/>
      </c>
      <c r="M27" s="23"/>
      <c r="N27" s="23"/>
      <c r="O27" s="23"/>
      <c r="P27" s="23"/>
      <c r="Q27" s="23"/>
      <c r="R27" s="23"/>
      <c r="S27" s="23"/>
      <c r="T27" s="40" t="str">
        <f t="shared" si="1"/>
        <v/>
      </c>
      <c r="U27" s="23"/>
      <c r="V27" s="23"/>
      <c r="W27" s="23"/>
      <c r="X27" s="23"/>
      <c r="Y27" s="23"/>
      <c r="Z27" s="23"/>
      <c r="AA27" s="23"/>
      <c r="AB27" s="40" t="str">
        <f t="shared" si="2"/>
        <v/>
      </c>
      <c r="AC27" s="23"/>
      <c r="AD27" s="23"/>
      <c r="AE27" s="23"/>
      <c r="AF27" s="23"/>
      <c r="AG27" s="23"/>
      <c r="AH27" s="23"/>
      <c r="AI27" s="23"/>
      <c r="AJ27" s="40" t="str">
        <f t="shared" si="3"/>
        <v/>
      </c>
      <c r="AK27" s="23"/>
      <c r="AL27" s="40" t="str">
        <f t="shared" si="4"/>
        <v/>
      </c>
    </row>
    <row r="28" spans="1:38" s="1" customFormat="1" hidden="1" x14ac:dyDescent="0.3">
      <c r="A28" s="42"/>
      <c r="B28" s="42"/>
      <c r="C28" s="21"/>
      <c r="D28" s="22"/>
      <c r="E28" s="20"/>
      <c r="F28" s="22"/>
      <c r="G28" s="23"/>
      <c r="H28" s="23"/>
      <c r="I28" s="23"/>
      <c r="J28" s="23"/>
      <c r="K28" s="23"/>
      <c r="L28" s="40" t="str">
        <f t="shared" si="0"/>
        <v/>
      </c>
      <c r="M28" s="23"/>
      <c r="N28" s="23"/>
      <c r="O28" s="23"/>
      <c r="P28" s="23"/>
      <c r="Q28" s="23"/>
      <c r="R28" s="23"/>
      <c r="S28" s="23"/>
      <c r="T28" s="40" t="str">
        <f t="shared" si="1"/>
        <v/>
      </c>
      <c r="U28" s="23"/>
      <c r="V28" s="23"/>
      <c r="W28" s="23"/>
      <c r="X28" s="23"/>
      <c r="Y28" s="23"/>
      <c r="Z28" s="23"/>
      <c r="AA28" s="23"/>
      <c r="AB28" s="40" t="str">
        <f t="shared" si="2"/>
        <v/>
      </c>
      <c r="AC28" s="23"/>
      <c r="AD28" s="23"/>
      <c r="AE28" s="23"/>
      <c r="AF28" s="23"/>
      <c r="AG28" s="23"/>
      <c r="AH28" s="23"/>
      <c r="AI28" s="23"/>
      <c r="AJ28" s="40" t="str">
        <f t="shared" si="3"/>
        <v/>
      </c>
      <c r="AK28" s="23"/>
      <c r="AL28" s="40" t="str">
        <f t="shared" si="4"/>
        <v/>
      </c>
    </row>
    <row r="29" spans="1:38" s="1" customFormat="1" hidden="1" x14ac:dyDescent="0.3">
      <c r="A29" s="42"/>
      <c r="B29" s="42"/>
      <c r="C29" s="21"/>
      <c r="D29" s="22"/>
      <c r="E29" s="20"/>
      <c r="F29" s="22"/>
      <c r="G29" s="23"/>
      <c r="H29" s="23"/>
      <c r="I29" s="23"/>
      <c r="J29" s="23"/>
      <c r="K29" s="23"/>
      <c r="L29" s="40" t="str">
        <f t="shared" si="0"/>
        <v/>
      </c>
      <c r="M29" s="23"/>
      <c r="N29" s="23"/>
      <c r="O29" s="23"/>
      <c r="P29" s="23"/>
      <c r="Q29" s="23"/>
      <c r="R29" s="23"/>
      <c r="S29" s="23"/>
      <c r="T29" s="40" t="str">
        <f t="shared" si="1"/>
        <v/>
      </c>
      <c r="U29" s="23"/>
      <c r="V29" s="23"/>
      <c r="W29" s="23"/>
      <c r="X29" s="23"/>
      <c r="Y29" s="23"/>
      <c r="Z29" s="23"/>
      <c r="AA29" s="23"/>
      <c r="AB29" s="40" t="str">
        <f t="shared" si="2"/>
        <v/>
      </c>
      <c r="AC29" s="23"/>
      <c r="AD29" s="23"/>
      <c r="AE29" s="23"/>
      <c r="AF29" s="23"/>
      <c r="AG29" s="23"/>
      <c r="AH29" s="23"/>
      <c r="AI29" s="23"/>
      <c r="AJ29" s="40" t="str">
        <f t="shared" si="3"/>
        <v/>
      </c>
      <c r="AK29" s="23"/>
      <c r="AL29" s="40" t="str">
        <f t="shared" si="4"/>
        <v/>
      </c>
    </row>
    <row r="30" spans="1:38" s="1" customFormat="1" hidden="1" x14ac:dyDescent="0.3">
      <c r="A30" s="42"/>
      <c r="B30" s="42"/>
      <c r="C30" s="21"/>
      <c r="D30" s="22"/>
      <c r="E30" s="20"/>
      <c r="F30" s="22"/>
      <c r="G30" s="23"/>
      <c r="H30" s="23"/>
      <c r="I30" s="23"/>
      <c r="J30" s="23"/>
      <c r="K30" s="23"/>
      <c r="L30" s="40" t="str">
        <f t="shared" si="0"/>
        <v/>
      </c>
      <c r="M30" s="23"/>
      <c r="N30" s="23"/>
      <c r="O30" s="23"/>
      <c r="P30" s="23"/>
      <c r="Q30" s="23"/>
      <c r="R30" s="23"/>
      <c r="S30" s="23"/>
      <c r="T30" s="40" t="str">
        <f t="shared" si="1"/>
        <v/>
      </c>
      <c r="U30" s="23"/>
      <c r="V30" s="23"/>
      <c r="W30" s="23"/>
      <c r="X30" s="23"/>
      <c r="Y30" s="23"/>
      <c r="Z30" s="23"/>
      <c r="AA30" s="23"/>
      <c r="AB30" s="40" t="str">
        <f t="shared" si="2"/>
        <v/>
      </c>
      <c r="AC30" s="23"/>
      <c r="AD30" s="23"/>
      <c r="AE30" s="23"/>
      <c r="AF30" s="23"/>
      <c r="AG30" s="23"/>
      <c r="AH30" s="23"/>
      <c r="AI30" s="23"/>
      <c r="AJ30" s="40" t="str">
        <f t="shared" si="3"/>
        <v/>
      </c>
      <c r="AK30" s="23"/>
      <c r="AL30" s="40" t="str">
        <f t="shared" si="4"/>
        <v/>
      </c>
    </row>
    <row r="31" spans="1:38" s="1" customFormat="1" hidden="1" x14ac:dyDescent="0.3">
      <c r="A31" s="42"/>
      <c r="B31" s="42"/>
      <c r="C31" s="21"/>
      <c r="D31" s="22"/>
      <c r="E31" s="20"/>
      <c r="F31" s="22"/>
      <c r="G31" s="23"/>
      <c r="H31" s="23"/>
      <c r="I31" s="23"/>
      <c r="J31" s="23"/>
      <c r="K31" s="23"/>
      <c r="L31" s="40" t="str">
        <f t="shared" si="0"/>
        <v/>
      </c>
      <c r="M31" s="23"/>
      <c r="N31" s="23"/>
      <c r="O31" s="23"/>
      <c r="P31" s="23"/>
      <c r="Q31" s="23"/>
      <c r="R31" s="23"/>
      <c r="S31" s="23"/>
      <c r="T31" s="40" t="str">
        <f t="shared" si="1"/>
        <v/>
      </c>
      <c r="U31" s="23"/>
      <c r="V31" s="23"/>
      <c r="W31" s="23"/>
      <c r="X31" s="23"/>
      <c r="Y31" s="23"/>
      <c r="Z31" s="23"/>
      <c r="AA31" s="23"/>
      <c r="AB31" s="40" t="str">
        <f t="shared" si="2"/>
        <v/>
      </c>
      <c r="AC31" s="23"/>
      <c r="AD31" s="23"/>
      <c r="AE31" s="23"/>
      <c r="AF31" s="23"/>
      <c r="AG31" s="23"/>
      <c r="AH31" s="23"/>
      <c r="AI31" s="23"/>
      <c r="AJ31" s="40" t="str">
        <f t="shared" si="3"/>
        <v/>
      </c>
      <c r="AK31" s="23"/>
      <c r="AL31" s="40" t="str">
        <f t="shared" si="4"/>
        <v/>
      </c>
    </row>
    <row r="32" spans="1:38" s="1" customFormat="1" hidden="1" x14ac:dyDescent="0.3">
      <c r="A32" s="42"/>
      <c r="B32" s="42"/>
      <c r="C32" s="21"/>
      <c r="D32" s="22"/>
      <c r="E32" s="20"/>
      <c r="F32" s="22"/>
      <c r="G32" s="23"/>
      <c r="H32" s="23"/>
      <c r="I32" s="23"/>
      <c r="J32" s="23"/>
      <c r="K32" s="23"/>
      <c r="L32" s="40" t="str">
        <f t="shared" si="0"/>
        <v/>
      </c>
      <c r="M32" s="23"/>
      <c r="N32" s="23"/>
      <c r="O32" s="23"/>
      <c r="P32" s="23"/>
      <c r="Q32" s="23"/>
      <c r="R32" s="23"/>
      <c r="S32" s="23"/>
      <c r="T32" s="40" t="str">
        <f t="shared" si="1"/>
        <v/>
      </c>
      <c r="U32" s="23"/>
      <c r="V32" s="23"/>
      <c r="W32" s="23"/>
      <c r="X32" s="23"/>
      <c r="Y32" s="23"/>
      <c r="Z32" s="23"/>
      <c r="AA32" s="23"/>
      <c r="AB32" s="40" t="str">
        <f t="shared" si="2"/>
        <v/>
      </c>
      <c r="AC32" s="23"/>
      <c r="AD32" s="23"/>
      <c r="AE32" s="23"/>
      <c r="AF32" s="23"/>
      <c r="AG32" s="23"/>
      <c r="AH32" s="23"/>
      <c r="AI32" s="23"/>
      <c r="AJ32" s="40" t="str">
        <f t="shared" si="3"/>
        <v/>
      </c>
      <c r="AK32" s="23"/>
      <c r="AL32" s="40" t="str">
        <f t="shared" si="4"/>
        <v/>
      </c>
    </row>
    <row r="33" spans="1:38" s="1" customFormat="1" hidden="1" x14ac:dyDescent="0.3">
      <c r="A33" s="42"/>
      <c r="B33" s="42"/>
      <c r="C33" s="21"/>
      <c r="D33" s="22"/>
      <c r="E33" s="20"/>
      <c r="F33" s="22"/>
      <c r="G33" s="23"/>
      <c r="H33" s="23"/>
      <c r="I33" s="23"/>
      <c r="J33" s="23"/>
      <c r="K33" s="23"/>
      <c r="L33" s="40" t="str">
        <f t="shared" si="0"/>
        <v/>
      </c>
      <c r="M33" s="23"/>
      <c r="N33" s="23"/>
      <c r="O33" s="23"/>
      <c r="P33" s="23"/>
      <c r="Q33" s="23"/>
      <c r="R33" s="23"/>
      <c r="S33" s="23"/>
      <c r="T33" s="40" t="str">
        <f t="shared" si="1"/>
        <v/>
      </c>
      <c r="U33" s="23"/>
      <c r="V33" s="23"/>
      <c r="W33" s="23"/>
      <c r="X33" s="23"/>
      <c r="Y33" s="23"/>
      <c r="Z33" s="23"/>
      <c r="AA33" s="23"/>
      <c r="AB33" s="40" t="str">
        <f t="shared" si="2"/>
        <v/>
      </c>
      <c r="AC33" s="23"/>
      <c r="AD33" s="23"/>
      <c r="AE33" s="23"/>
      <c r="AF33" s="23"/>
      <c r="AG33" s="23"/>
      <c r="AH33" s="23"/>
      <c r="AI33" s="23"/>
      <c r="AJ33" s="40" t="str">
        <f t="shared" si="3"/>
        <v/>
      </c>
      <c r="AK33" s="23"/>
      <c r="AL33" s="40" t="str">
        <f t="shared" si="4"/>
        <v/>
      </c>
    </row>
    <row r="34" spans="1:38" s="1" customFormat="1" hidden="1" x14ac:dyDescent="0.3">
      <c r="A34" s="42"/>
      <c r="B34" s="42"/>
      <c r="C34" s="21"/>
      <c r="D34" s="22"/>
      <c r="E34" s="20"/>
      <c r="F34" s="22"/>
      <c r="G34" s="23"/>
      <c r="H34" s="23"/>
      <c r="I34" s="23"/>
      <c r="J34" s="23"/>
      <c r="K34" s="23"/>
      <c r="L34" s="40" t="str">
        <f t="shared" si="0"/>
        <v/>
      </c>
      <c r="M34" s="23"/>
      <c r="N34" s="23"/>
      <c r="O34" s="23"/>
      <c r="P34" s="23"/>
      <c r="Q34" s="23"/>
      <c r="R34" s="23"/>
      <c r="S34" s="23"/>
      <c r="T34" s="40" t="str">
        <f t="shared" si="1"/>
        <v/>
      </c>
      <c r="U34" s="23"/>
      <c r="V34" s="23"/>
      <c r="W34" s="23"/>
      <c r="X34" s="23"/>
      <c r="Y34" s="23"/>
      <c r="Z34" s="23"/>
      <c r="AA34" s="23"/>
      <c r="AB34" s="40" t="str">
        <f t="shared" si="2"/>
        <v/>
      </c>
      <c r="AC34" s="23"/>
      <c r="AD34" s="23"/>
      <c r="AE34" s="23"/>
      <c r="AF34" s="23"/>
      <c r="AG34" s="23"/>
      <c r="AH34" s="23"/>
      <c r="AI34" s="23"/>
      <c r="AJ34" s="40" t="str">
        <f t="shared" si="3"/>
        <v/>
      </c>
      <c r="AK34" s="23"/>
      <c r="AL34" s="40" t="str">
        <f t="shared" si="4"/>
        <v/>
      </c>
    </row>
    <row r="35" spans="1:38" s="1" customFormat="1" hidden="1" x14ac:dyDescent="0.3">
      <c r="A35" s="42"/>
      <c r="B35" s="42"/>
      <c r="C35" s="21"/>
      <c r="D35" s="22"/>
      <c r="E35" s="20"/>
      <c r="F35" s="22"/>
      <c r="G35" s="23"/>
      <c r="H35" s="23"/>
      <c r="I35" s="23"/>
      <c r="J35" s="23"/>
      <c r="K35" s="23"/>
      <c r="L35" s="40" t="str">
        <f t="shared" si="0"/>
        <v/>
      </c>
      <c r="M35" s="23"/>
      <c r="N35" s="23"/>
      <c r="O35" s="23"/>
      <c r="P35" s="23"/>
      <c r="Q35" s="23"/>
      <c r="R35" s="23"/>
      <c r="S35" s="23"/>
      <c r="T35" s="40" t="str">
        <f t="shared" si="1"/>
        <v/>
      </c>
      <c r="U35" s="23"/>
      <c r="V35" s="23"/>
      <c r="W35" s="23"/>
      <c r="X35" s="23"/>
      <c r="Y35" s="23"/>
      <c r="Z35" s="23"/>
      <c r="AA35" s="23"/>
      <c r="AB35" s="40" t="str">
        <f t="shared" si="2"/>
        <v/>
      </c>
      <c r="AC35" s="23"/>
      <c r="AD35" s="23"/>
      <c r="AE35" s="23"/>
      <c r="AF35" s="23"/>
      <c r="AG35" s="23"/>
      <c r="AH35" s="23"/>
      <c r="AI35" s="23"/>
      <c r="AJ35" s="40" t="str">
        <f t="shared" si="3"/>
        <v/>
      </c>
      <c r="AK35" s="23"/>
      <c r="AL35" s="40" t="str">
        <f t="shared" si="4"/>
        <v/>
      </c>
    </row>
    <row r="36" spans="1:38" s="1" customFormat="1" hidden="1" x14ac:dyDescent="0.3">
      <c r="A36" s="42"/>
      <c r="B36" s="42"/>
      <c r="C36" s="21"/>
      <c r="D36" s="22"/>
      <c r="E36" s="20"/>
      <c r="F36" s="22"/>
      <c r="G36" s="23"/>
      <c r="H36" s="23"/>
      <c r="I36" s="23"/>
      <c r="J36" s="23"/>
      <c r="K36" s="23"/>
      <c r="L36" s="40" t="str">
        <f t="shared" si="0"/>
        <v/>
      </c>
      <c r="M36" s="23"/>
      <c r="N36" s="23"/>
      <c r="O36" s="23"/>
      <c r="P36" s="23"/>
      <c r="Q36" s="23"/>
      <c r="R36" s="23"/>
      <c r="S36" s="23"/>
      <c r="T36" s="40" t="str">
        <f t="shared" si="1"/>
        <v/>
      </c>
      <c r="U36" s="23"/>
      <c r="V36" s="23"/>
      <c r="W36" s="23"/>
      <c r="X36" s="23"/>
      <c r="Y36" s="23"/>
      <c r="Z36" s="23"/>
      <c r="AA36" s="23"/>
      <c r="AB36" s="40" t="str">
        <f t="shared" si="2"/>
        <v/>
      </c>
      <c r="AC36" s="23"/>
      <c r="AD36" s="23"/>
      <c r="AE36" s="23"/>
      <c r="AF36" s="23"/>
      <c r="AG36" s="23"/>
      <c r="AH36" s="23"/>
      <c r="AI36" s="23"/>
      <c r="AJ36" s="40" t="str">
        <f t="shared" si="3"/>
        <v/>
      </c>
      <c r="AK36" s="23"/>
      <c r="AL36" s="40" t="str">
        <f t="shared" si="4"/>
        <v/>
      </c>
    </row>
    <row r="37" spans="1:38" s="1" customFormat="1" hidden="1" x14ac:dyDescent="0.3">
      <c r="A37" s="42"/>
      <c r="B37" s="42"/>
      <c r="C37" s="21"/>
      <c r="D37" s="22"/>
      <c r="E37" s="20"/>
      <c r="F37" s="22"/>
      <c r="G37" s="23"/>
      <c r="H37" s="23"/>
      <c r="I37" s="23"/>
      <c r="J37" s="23"/>
      <c r="K37" s="23"/>
      <c r="L37" s="40" t="str">
        <f t="shared" si="0"/>
        <v/>
      </c>
      <c r="M37" s="23"/>
      <c r="N37" s="23"/>
      <c r="O37" s="23"/>
      <c r="P37" s="23"/>
      <c r="Q37" s="23"/>
      <c r="R37" s="23"/>
      <c r="S37" s="23"/>
      <c r="T37" s="40" t="str">
        <f t="shared" si="1"/>
        <v/>
      </c>
      <c r="U37" s="23"/>
      <c r="V37" s="23"/>
      <c r="W37" s="23"/>
      <c r="X37" s="23"/>
      <c r="Y37" s="23"/>
      <c r="Z37" s="23"/>
      <c r="AA37" s="23"/>
      <c r="AB37" s="40" t="str">
        <f t="shared" si="2"/>
        <v/>
      </c>
      <c r="AC37" s="23"/>
      <c r="AD37" s="23"/>
      <c r="AE37" s="23"/>
      <c r="AF37" s="23"/>
      <c r="AG37" s="23"/>
      <c r="AH37" s="23"/>
      <c r="AI37" s="23"/>
      <c r="AJ37" s="40" t="str">
        <f t="shared" si="3"/>
        <v/>
      </c>
      <c r="AK37" s="23"/>
      <c r="AL37" s="40" t="str">
        <f t="shared" si="4"/>
        <v/>
      </c>
    </row>
    <row r="38" spans="1:38" s="1" customFormat="1" hidden="1" x14ac:dyDescent="0.3">
      <c r="A38" s="42"/>
      <c r="B38" s="42"/>
      <c r="C38" s="21"/>
      <c r="D38" s="22"/>
      <c r="E38" s="20"/>
      <c r="F38" s="22"/>
      <c r="G38" s="23"/>
      <c r="H38" s="23"/>
      <c r="I38" s="23"/>
      <c r="J38" s="23"/>
      <c r="K38" s="23"/>
      <c r="L38" s="40" t="str">
        <f t="shared" si="0"/>
        <v/>
      </c>
      <c r="M38" s="23"/>
      <c r="N38" s="23"/>
      <c r="O38" s="23"/>
      <c r="P38" s="23"/>
      <c r="Q38" s="23"/>
      <c r="R38" s="23"/>
      <c r="S38" s="23"/>
      <c r="T38" s="40" t="str">
        <f t="shared" si="1"/>
        <v/>
      </c>
      <c r="U38" s="23"/>
      <c r="V38" s="23"/>
      <c r="W38" s="23"/>
      <c r="X38" s="23"/>
      <c r="Y38" s="23"/>
      <c r="Z38" s="23"/>
      <c r="AA38" s="23"/>
      <c r="AB38" s="40" t="str">
        <f t="shared" si="2"/>
        <v/>
      </c>
      <c r="AC38" s="23"/>
      <c r="AD38" s="23"/>
      <c r="AE38" s="23"/>
      <c r="AF38" s="23"/>
      <c r="AG38" s="23"/>
      <c r="AH38" s="23"/>
      <c r="AI38" s="23"/>
      <c r="AJ38" s="40" t="str">
        <f t="shared" si="3"/>
        <v/>
      </c>
      <c r="AK38" s="23"/>
      <c r="AL38" s="40" t="str">
        <f t="shared" si="4"/>
        <v/>
      </c>
    </row>
    <row r="39" spans="1:38" s="1" customFormat="1" hidden="1" x14ac:dyDescent="0.3">
      <c r="A39" s="42"/>
      <c r="B39" s="42"/>
      <c r="C39" s="21"/>
      <c r="D39" s="22"/>
      <c r="E39" s="20"/>
      <c r="F39" s="22"/>
      <c r="G39" s="23"/>
      <c r="H39" s="23"/>
      <c r="I39" s="23"/>
      <c r="J39" s="23"/>
      <c r="K39" s="23"/>
      <c r="L39" s="40" t="str">
        <f t="shared" si="0"/>
        <v/>
      </c>
      <c r="M39" s="23"/>
      <c r="N39" s="23"/>
      <c r="O39" s="23"/>
      <c r="P39" s="23"/>
      <c r="Q39" s="23"/>
      <c r="R39" s="23"/>
      <c r="S39" s="23"/>
      <c r="T39" s="40" t="str">
        <f t="shared" si="1"/>
        <v/>
      </c>
      <c r="U39" s="23"/>
      <c r="V39" s="23"/>
      <c r="W39" s="23"/>
      <c r="X39" s="23"/>
      <c r="Y39" s="23"/>
      <c r="Z39" s="23"/>
      <c r="AA39" s="23"/>
      <c r="AB39" s="40" t="str">
        <f t="shared" si="2"/>
        <v/>
      </c>
      <c r="AC39" s="23"/>
      <c r="AD39" s="23"/>
      <c r="AE39" s="23"/>
      <c r="AF39" s="23"/>
      <c r="AG39" s="23"/>
      <c r="AH39" s="23"/>
      <c r="AI39" s="23"/>
      <c r="AJ39" s="40" t="str">
        <f t="shared" si="3"/>
        <v/>
      </c>
      <c r="AK39" s="23"/>
      <c r="AL39" s="40" t="str">
        <f t="shared" si="4"/>
        <v/>
      </c>
    </row>
    <row r="40" spans="1:38" s="1" customFormat="1" hidden="1" x14ac:dyDescent="0.3">
      <c r="A40" s="42"/>
      <c r="B40" s="42"/>
      <c r="C40" s="21"/>
      <c r="D40" s="22"/>
      <c r="E40" s="20"/>
      <c r="F40" s="22"/>
      <c r="G40" s="23"/>
      <c r="H40" s="23"/>
      <c r="I40" s="23"/>
      <c r="J40" s="23"/>
      <c r="K40" s="23"/>
      <c r="L40" s="40" t="str">
        <f t="shared" si="0"/>
        <v/>
      </c>
      <c r="M40" s="23"/>
      <c r="N40" s="23"/>
      <c r="O40" s="23"/>
      <c r="P40" s="23"/>
      <c r="Q40" s="23"/>
      <c r="R40" s="23"/>
      <c r="S40" s="23"/>
      <c r="T40" s="40" t="str">
        <f t="shared" si="1"/>
        <v/>
      </c>
      <c r="U40" s="23"/>
      <c r="V40" s="23"/>
      <c r="W40" s="23"/>
      <c r="X40" s="23"/>
      <c r="Y40" s="23"/>
      <c r="Z40" s="23"/>
      <c r="AA40" s="23"/>
      <c r="AB40" s="40" t="str">
        <f t="shared" si="2"/>
        <v/>
      </c>
      <c r="AC40" s="23"/>
      <c r="AD40" s="23"/>
      <c r="AE40" s="23"/>
      <c r="AF40" s="23"/>
      <c r="AG40" s="23"/>
      <c r="AH40" s="23"/>
      <c r="AI40" s="23"/>
      <c r="AJ40" s="40" t="str">
        <f t="shared" si="3"/>
        <v/>
      </c>
      <c r="AK40" s="23"/>
      <c r="AL40" s="40" t="str">
        <f t="shared" si="4"/>
        <v/>
      </c>
    </row>
    <row r="41" spans="1:38" s="1" customFormat="1" hidden="1" x14ac:dyDescent="0.3">
      <c r="A41" s="42"/>
      <c r="B41" s="42"/>
      <c r="C41" s="21"/>
      <c r="D41" s="22"/>
      <c r="E41" s="20"/>
      <c r="F41" s="22"/>
      <c r="G41" s="23"/>
      <c r="H41" s="23"/>
      <c r="I41" s="23"/>
      <c r="J41" s="23"/>
      <c r="K41" s="23"/>
      <c r="L41" s="40" t="str">
        <f t="shared" si="0"/>
        <v/>
      </c>
      <c r="M41" s="23"/>
      <c r="N41" s="23"/>
      <c r="O41" s="23"/>
      <c r="P41" s="23"/>
      <c r="Q41" s="23"/>
      <c r="R41" s="23"/>
      <c r="S41" s="23"/>
      <c r="T41" s="40" t="str">
        <f t="shared" si="1"/>
        <v/>
      </c>
      <c r="U41" s="23"/>
      <c r="V41" s="23"/>
      <c r="W41" s="23"/>
      <c r="X41" s="23"/>
      <c r="Y41" s="23"/>
      <c r="Z41" s="23"/>
      <c r="AA41" s="23"/>
      <c r="AB41" s="40" t="str">
        <f t="shared" si="2"/>
        <v/>
      </c>
      <c r="AC41" s="23"/>
      <c r="AD41" s="23"/>
      <c r="AE41" s="23"/>
      <c r="AF41" s="23"/>
      <c r="AG41" s="23"/>
      <c r="AH41" s="23"/>
      <c r="AI41" s="23"/>
      <c r="AJ41" s="40" t="str">
        <f t="shared" si="3"/>
        <v/>
      </c>
      <c r="AK41" s="23"/>
      <c r="AL41" s="40" t="str">
        <f t="shared" si="4"/>
        <v/>
      </c>
    </row>
    <row r="42" spans="1:38" s="1" customFormat="1" hidden="1" x14ac:dyDescent="0.3">
      <c r="A42" s="42"/>
      <c r="B42" s="42"/>
      <c r="C42" s="21"/>
      <c r="D42" s="22"/>
      <c r="E42" s="20"/>
      <c r="F42" s="22"/>
      <c r="G42" s="23"/>
      <c r="H42" s="23"/>
      <c r="I42" s="23"/>
      <c r="J42" s="23"/>
      <c r="K42" s="23"/>
      <c r="L42" s="40" t="str">
        <f t="shared" si="0"/>
        <v/>
      </c>
      <c r="M42" s="23"/>
      <c r="N42" s="23"/>
      <c r="O42" s="23"/>
      <c r="P42" s="23"/>
      <c r="Q42" s="23"/>
      <c r="R42" s="23"/>
      <c r="S42" s="23"/>
      <c r="T42" s="40" t="str">
        <f t="shared" si="1"/>
        <v/>
      </c>
      <c r="U42" s="23"/>
      <c r="V42" s="23"/>
      <c r="W42" s="23"/>
      <c r="X42" s="23"/>
      <c r="Y42" s="23"/>
      <c r="Z42" s="23"/>
      <c r="AA42" s="23"/>
      <c r="AB42" s="40" t="str">
        <f t="shared" si="2"/>
        <v/>
      </c>
      <c r="AC42" s="23"/>
      <c r="AD42" s="23"/>
      <c r="AE42" s="23"/>
      <c r="AF42" s="23"/>
      <c r="AG42" s="23"/>
      <c r="AH42" s="23"/>
      <c r="AI42" s="23"/>
      <c r="AJ42" s="40" t="str">
        <f t="shared" si="3"/>
        <v/>
      </c>
      <c r="AK42" s="23"/>
      <c r="AL42" s="40" t="str">
        <f t="shared" si="4"/>
        <v/>
      </c>
    </row>
    <row r="43" spans="1:38" s="1" customFormat="1" hidden="1" x14ac:dyDescent="0.3">
      <c r="A43" s="42"/>
      <c r="B43" s="42"/>
      <c r="C43" s="21"/>
      <c r="D43" s="22"/>
      <c r="E43" s="20"/>
      <c r="F43" s="22"/>
      <c r="G43" s="23"/>
      <c r="H43" s="23"/>
      <c r="I43" s="23"/>
      <c r="J43" s="23"/>
      <c r="K43" s="23"/>
      <c r="L43" s="40" t="str">
        <f t="shared" si="0"/>
        <v/>
      </c>
      <c r="M43" s="23"/>
      <c r="N43" s="23"/>
      <c r="O43" s="23"/>
      <c r="P43" s="23"/>
      <c r="Q43" s="23"/>
      <c r="R43" s="23"/>
      <c r="S43" s="23"/>
      <c r="T43" s="40" t="str">
        <f t="shared" si="1"/>
        <v/>
      </c>
      <c r="U43" s="23"/>
      <c r="V43" s="23"/>
      <c r="W43" s="23"/>
      <c r="X43" s="23"/>
      <c r="Y43" s="23"/>
      <c r="Z43" s="23"/>
      <c r="AA43" s="23"/>
      <c r="AB43" s="40" t="str">
        <f t="shared" si="2"/>
        <v/>
      </c>
      <c r="AC43" s="23"/>
      <c r="AD43" s="23"/>
      <c r="AE43" s="23"/>
      <c r="AF43" s="23"/>
      <c r="AG43" s="23"/>
      <c r="AH43" s="23"/>
      <c r="AI43" s="23"/>
      <c r="AJ43" s="40" t="str">
        <f t="shared" si="3"/>
        <v/>
      </c>
      <c r="AK43" s="23"/>
      <c r="AL43" s="40" t="str">
        <f t="shared" si="4"/>
        <v/>
      </c>
    </row>
    <row r="44" spans="1:38" s="1" customFormat="1" hidden="1" x14ac:dyDescent="0.3">
      <c r="A44" s="42"/>
      <c r="B44" s="42"/>
      <c r="C44" s="21"/>
      <c r="D44" s="22"/>
      <c r="E44" s="20"/>
      <c r="F44" s="22"/>
      <c r="G44" s="23"/>
      <c r="H44" s="23"/>
      <c r="I44" s="23"/>
      <c r="J44" s="23"/>
      <c r="K44" s="23"/>
      <c r="L44" s="40" t="str">
        <f t="shared" si="0"/>
        <v/>
      </c>
      <c r="M44" s="23"/>
      <c r="N44" s="23"/>
      <c r="O44" s="23"/>
      <c r="P44" s="23"/>
      <c r="Q44" s="23"/>
      <c r="R44" s="23"/>
      <c r="S44" s="23"/>
      <c r="T44" s="40" t="str">
        <f t="shared" si="1"/>
        <v/>
      </c>
      <c r="U44" s="23"/>
      <c r="V44" s="23"/>
      <c r="W44" s="23"/>
      <c r="X44" s="23"/>
      <c r="Y44" s="23"/>
      <c r="Z44" s="23"/>
      <c r="AA44" s="23"/>
      <c r="AB44" s="40" t="str">
        <f t="shared" si="2"/>
        <v/>
      </c>
      <c r="AC44" s="23"/>
      <c r="AD44" s="23"/>
      <c r="AE44" s="23"/>
      <c r="AF44" s="23"/>
      <c r="AG44" s="23"/>
      <c r="AH44" s="23"/>
      <c r="AI44" s="23"/>
      <c r="AJ44" s="40" t="str">
        <f t="shared" si="3"/>
        <v/>
      </c>
      <c r="AK44" s="23"/>
      <c r="AL44" s="40" t="str">
        <f t="shared" si="4"/>
        <v/>
      </c>
    </row>
    <row r="45" spans="1:38" s="1" customFormat="1" hidden="1" x14ac:dyDescent="0.3">
      <c r="A45" s="42"/>
      <c r="B45" s="42"/>
      <c r="C45" s="21"/>
      <c r="D45" s="22"/>
      <c r="E45" s="20"/>
      <c r="F45" s="22"/>
      <c r="G45" s="23"/>
      <c r="H45" s="23"/>
      <c r="I45" s="23"/>
      <c r="J45" s="23"/>
      <c r="K45" s="23"/>
      <c r="L45" s="40" t="str">
        <f t="shared" si="0"/>
        <v/>
      </c>
      <c r="M45" s="23"/>
      <c r="N45" s="23"/>
      <c r="O45" s="23"/>
      <c r="P45" s="23"/>
      <c r="Q45" s="23"/>
      <c r="R45" s="23"/>
      <c r="S45" s="23"/>
      <c r="T45" s="40" t="str">
        <f t="shared" si="1"/>
        <v/>
      </c>
      <c r="U45" s="23"/>
      <c r="V45" s="23"/>
      <c r="W45" s="23"/>
      <c r="X45" s="23"/>
      <c r="Y45" s="23"/>
      <c r="Z45" s="23"/>
      <c r="AA45" s="23"/>
      <c r="AB45" s="40" t="str">
        <f t="shared" si="2"/>
        <v/>
      </c>
      <c r="AC45" s="23"/>
      <c r="AD45" s="23"/>
      <c r="AE45" s="23"/>
      <c r="AF45" s="23"/>
      <c r="AG45" s="23"/>
      <c r="AH45" s="23"/>
      <c r="AI45" s="23"/>
      <c r="AJ45" s="40" t="str">
        <f t="shared" si="3"/>
        <v/>
      </c>
      <c r="AK45" s="23"/>
      <c r="AL45" s="40" t="str">
        <f t="shared" si="4"/>
        <v/>
      </c>
    </row>
    <row r="46" spans="1:38" s="1" customFormat="1" hidden="1" x14ac:dyDescent="0.3">
      <c r="A46" s="42"/>
      <c r="B46" s="42"/>
      <c r="C46" s="21"/>
      <c r="D46" s="22"/>
      <c r="E46" s="20"/>
      <c r="F46" s="22"/>
      <c r="G46" s="23"/>
      <c r="H46" s="23"/>
      <c r="I46" s="23"/>
      <c r="J46" s="23"/>
      <c r="K46" s="23"/>
      <c r="L46" s="40" t="str">
        <f t="shared" si="0"/>
        <v/>
      </c>
      <c r="M46" s="23"/>
      <c r="N46" s="23"/>
      <c r="O46" s="23"/>
      <c r="P46" s="23"/>
      <c r="Q46" s="23"/>
      <c r="R46" s="23"/>
      <c r="S46" s="23"/>
      <c r="T46" s="40" t="str">
        <f t="shared" si="1"/>
        <v/>
      </c>
      <c r="U46" s="23"/>
      <c r="V46" s="23"/>
      <c r="W46" s="23"/>
      <c r="X46" s="23"/>
      <c r="Y46" s="23"/>
      <c r="Z46" s="23"/>
      <c r="AA46" s="23"/>
      <c r="AB46" s="40" t="str">
        <f t="shared" si="2"/>
        <v/>
      </c>
      <c r="AC46" s="23"/>
      <c r="AD46" s="23"/>
      <c r="AE46" s="23"/>
      <c r="AF46" s="23"/>
      <c r="AG46" s="23"/>
      <c r="AH46" s="23"/>
      <c r="AI46" s="23"/>
      <c r="AJ46" s="40" t="str">
        <f t="shared" si="3"/>
        <v/>
      </c>
      <c r="AK46" s="23"/>
      <c r="AL46" s="40" t="str">
        <f t="shared" si="4"/>
        <v/>
      </c>
    </row>
    <row r="47" spans="1:38" s="1" customFormat="1" hidden="1" x14ac:dyDescent="0.3">
      <c r="A47" s="42"/>
      <c r="B47" s="42"/>
      <c r="C47" s="21"/>
      <c r="D47" s="22"/>
      <c r="E47" s="20"/>
      <c r="F47" s="22"/>
      <c r="G47" s="23"/>
      <c r="H47" s="23"/>
      <c r="I47" s="23"/>
      <c r="J47" s="23"/>
      <c r="K47" s="23"/>
      <c r="L47" s="40" t="str">
        <f t="shared" si="0"/>
        <v/>
      </c>
      <c r="M47" s="23"/>
      <c r="N47" s="23"/>
      <c r="O47" s="23"/>
      <c r="P47" s="23"/>
      <c r="Q47" s="23"/>
      <c r="R47" s="23"/>
      <c r="S47" s="23"/>
      <c r="T47" s="40" t="str">
        <f t="shared" si="1"/>
        <v/>
      </c>
      <c r="U47" s="23"/>
      <c r="V47" s="23"/>
      <c r="W47" s="23"/>
      <c r="X47" s="23"/>
      <c r="Y47" s="23"/>
      <c r="Z47" s="23"/>
      <c r="AA47" s="23"/>
      <c r="AB47" s="40" t="str">
        <f t="shared" si="2"/>
        <v/>
      </c>
      <c r="AC47" s="23"/>
      <c r="AD47" s="23"/>
      <c r="AE47" s="23"/>
      <c r="AF47" s="23"/>
      <c r="AG47" s="23"/>
      <c r="AH47" s="23"/>
      <c r="AI47" s="23"/>
      <c r="AJ47" s="40" t="str">
        <f t="shared" si="3"/>
        <v/>
      </c>
      <c r="AK47" s="23"/>
      <c r="AL47" s="40" t="str">
        <f t="shared" si="4"/>
        <v/>
      </c>
    </row>
    <row r="48" spans="1:38" s="1" customFormat="1" hidden="1" x14ac:dyDescent="0.3">
      <c r="A48" s="42"/>
      <c r="B48" s="42"/>
      <c r="C48" s="21"/>
      <c r="D48" s="22"/>
      <c r="E48" s="20"/>
      <c r="F48" s="22"/>
      <c r="G48" s="23"/>
      <c r="H48" s="23"/>
      <c r="I48" s="23"/>
      <c r="J48" s="23"/>
      <c r="K48" s="23"/>
      <c r="L48" s="40" t="str">
        <f t="shared" si="0"/>
        <v/>
      </c>
      <c r="M48" s="23"/>
      <c r="N48" s="23"/>
      <c r="O48" s="23"/>
      <c r="P48" s="23"/>
      <c r="Q48" s="23"/>
      <c r="R48" s="23"/>
      <c r="S48" s="23"/>
      <c r="T48" s="40" t="str">
        <f t="shared" si="1"/>
        <v/>
      </c>
      <c r="U48" s="23"/>
      <c r="V48" s="23"/>
      <c r="W48" s="23"/>
      <c r="X48" s="23"/>
      <c r="Y48" s="23"/>
      <c r="Z48" s="23"/>
      <c r="AA48" s="23"/>
      <c r="AB48" s="40" t="str">
        <f t="shared" si="2"/>
        <v/>
      </c>
      <c r="AC48" s="23"/>
      <c r="AD48" s="23"/>
      <c r="AE48" s="23"/>
      <c r="AF48" s="23"/>
      <c r="AG48" s="23"/>
      <c r="AH48" s="23"/>
      <c r="AI48" s="23"/>
      <c r="AJ48" s="40" t="str">
        <f t="shared" si="3"/>
        <v/>
      </c>
      <c r="AK48" s="23"/>
      <c r="AL48" s="40" t="str">
        <f t="shared" si="4"/>
        <v/>
      </c>
    </row>
    <row r="49" spans="1:38" s="1" customFormat="1" hidden="1" x14ac:dyDescent="0.3">
      <c r="A49" s="42"/>
      <c r="B49" s="42"/>
      <c r="C49" s="21"/>
      <c r="D49" s="22"/>
      <c r="E49" s="20"/>
      <c r="F49" s="22"/>
      <c r="G49" s="23"/>
      <c r="H49" s="23"/>
      <c r="I49" s="23"/>
      <c r="J49" s="23"/>
      <c r="K49" s="23"/>
      <c r="L49" s="40" t="str">
        <f t="shared" si="0"/>
        <v/>
      </c>
      <c r="M49" s="23"/>
      <c r="N49" s="23"/>
      <c r="O49" s="23"/>
      <c r="P49" s="23"/>
      <c r="Q49" s="23"/>
      <c r="R49" s="23"/>
      <c r="S49" s="23"/>
      <c r="T49" s="40" t="str">
        <f t="shared" si="1"/>
        <v/>
      </c>
      <c r="U49" s="23"/>
      <c r="V49" s="23"/>
      <c r="W49" s="23"/>
      <c r="X49" s="23"/>
      <c r="Y49" s="23"/>
      <c r="Z49" s="23"/>
      <c r="AA49" s="23"/>
      <c r="AB49" s="40" t="str">
        <f t="shared" si="2"/>
        <v/>
      </c>
      <c r="AC49" s="23"/>
      <c r="AD49" s="23"/>
      <c r="AE49" s="23"/>
      <c r="AF49" s="23"/>
      <c r="AG49" s="23"/>
      <c r="AH49" s="23"/>
      <c r="AI49" s="23"/>
      <c r="AJ49" s="40" t="str">
        <f t="shared" si="3"/>
        <v/>
      </c>
      <c r="AK49" s="23"/>
      <c r="AL49" s="40" t="str">
        <f t="shared" si="4"/>
        <v/>
      </c>
    </row>
    <row r="50" spans="1:38" s="1" customFormat="1" hidden="1" x14ac:dyDescent="0.3">
      <c r="A50" s="42"/>
      <c r="B50" s="42"/>
      <c r="C50" s="21"/>
      <c r="D50" s="22"/>
      <c r="E50" s="20"/>
      <c r="F50" s="22"/>
      <c r="G50" s="23"/>
      <c r="H50" s="23"/>
      <c r="I50" s="23"/>
      <c r="J50" s="23"/>
      <c r="K50" s="23"/>
      <c r="L50" s="40" t="str">
        <f t="shared" si="0"/>
        <v/>
      </c>
      <c r="M50" s="23"/>
      <c r="N50" s="23"/>
      <c r="O50" s="23"/>
      <c r="P50" s="23"/>
      <c r="Q50" s="23"/>
      <c r="R50" s="23"/>
      <c r="S50" s="23"/>
      <c r="T50" s="40" t="str">
        <f t="shared" si="1"/>
        <v/>
      </c>
      <c r="U50" s="23"/>
      <c r="V50" s="23"/>
      <c r="W50" s="23"/>
      <c r="X50" s="23"/>
      <c r="Y50" s="23"/>
      <c r="Z50" s="23"/>
      <c r="AA50" s="23"/>
      <c r="AB50" s="40" t="str">
        <f t="shared" si="2"/>
        <v/>
      </c>
      <c r="AC50" s="23"/>
      <c r="AD50" s="23"/>
      <c r="AE50" s="23"/>
      <c r="AF50" s="23"/>
      <c r="AG50" s="23"/>
      <c r="AH50" s="23"/>
      <c r="AI50" s="23"/>
      <c r="AJ50" s="40" t="str">
        <f t="shared" si="3"/>
        <v/>
      </c>
      <c r="AK50" s="23"/>
      <c r="AL50" s="40" t="str">
        <f t="shared" si="4"/>
        <v/>
      </c>
    </row>
    <row r="51" spans="1:38" s="1" customFormat="1" hidden="1" x14ac:dyDescent="0.3">
      <c r="A51" s="42"/>
      <c r="B51" s="42"/>
      <c r="C51" s="21"/>
      <c r="D51" s="22"/>
      <c r="E51" s="20"/>
      <c r="F51" s="22"/>
      <c r="G51" s="23"/>
      <c r="H51" s="23"/>
      <c r="I51" s="23"/>
      <c r="J51" s="23"/>
      <c r="K51" s="23"/>
      <c r="L51" s="40" t="str">
        <f t="shared" si="0"/>
        <v/>
      </c>
      <c r="M51" s="23"/>
      <c r="N51" s="23"/>
      <c r="O51" s="23"/>
      <c r="P51" s="23"/>
      <c r="Q51" s="23"/>
      <c r="R51" s="23"/>
      <c r="S51" s="23"/>
      <c r="T51" s="40" t="str">
        <f t="shared" si="1"/>
        <v/>
      </c>
      <c r="U51" s="23"/>
      <c r="V51" s="23"/>
      <c r="W51" s="23"/>
      <c r="X51" s="23"/>
      <c r="Y51" s="23"/>
      <c r="Z51" s="23"/>
      <c r="AA51" s="23"/>
      <c r="AB51" s="40" t="str">
        <f t="shared" si="2"/>
        <v/>
      </c>
      <c r="AC51" s="23"/>
      <c r="AD51" s="23"/>
      <c r="AE51" s="23"/>
      <c r="AF51" s="23"/>
      <c r="AG51" s="23"/>
      <c r="AH51" s="23"/>
      <c r="AI51" s="23"/>
      <c r="AJ51" s="40" t="str">
        <f t="shared" si="3"/>
        <v/>
      </c>
      <c r="AK51" s="23"/>
      <c r="AL51" s="40" t="str">
        <f t="shared" si="4"/>
        <v/>
      </c>
    </row>
    <row r="52" spans="1:38" s="1" customFormat="1" hidden="1" x14ac:dyDescent="0.3">
      <c r="A52" s="42"/>
      <c r="B52" s="42"/>
      <c r="C52" s="21"/>
      <c r="D52" s="22"/>
      <c r="E52" s="20"/>
      <c r="F52" s="22"/>
      <c r="G52" s="23"/>
      <c r="H52" s="23"/>
      <c r="I52" s="23"/>
      <c r="J52" s="23"/>
      <c r="K52" s="23"/>
      <c r="L52" s="40" t="str">
        <f t="shared" si="0"/>
        <v/>
      </c>
      <c r="M52" s="23"/>
      <c r="N52" s="23"/>
      <c r="O52" s="23"/>
      <c r="P52" s="23"/>
      <c r="Q52" s="23"/>
      <c r="R52" s="23"/>
      <c r="S52" s="23"/>
      <c r="T52" s="40" t="str">
        <f t="shared" si="1"/>
        <v/>
      </c>
      <c r="U52" s="23"/>
      <c r="V52" s="23"/>
      <c r="W52" s="23"/>
      <c r="X52" s="23"/>
      <c r="Y52" s="23"/>
      <c r="Z52" s="23"/>
      <c r="AA52" s="23"/>
      <c r="AB52" s="40" t="str">
        <f t="shared" si="2"/>
        <v/>
      </c>
      <c r="AC52" s="23"/>
      <c r="AD52" s="23"/>
      <c r="AE52" s="23"/>
      <c r="AF52" s="23"/>
      <c r="AG52" s="23"/>
      <c r="AH52" s="23"/>
      <c r="AI52" s="23"/>
      <c r="AJ52" s="40" t="str">
        <f t="shared" si="3"/>
        <v/>
      </c>
      <c r="AK52" s="23"/>
      <c r="AL52" s="40" t="str">
        <f t="shared" si="4"/>
        <v/>
      </c>
    </row>
    <row r="53" spans="1:38" s="1" customFormat="1" hidden="1" x14ac:dyDescent="0.3">
      <c r="A53" s="42"/>
      <c r="B53" s="42"/>
      <c r="C53" s="21"/>
      <c r="D53" s="22"/>
      <c r="E53" s="20"/>
      <c r="F53" s="22"/>
      <c r="G53" s="23"/>
      <c r="H53" s="23"/>
      <c r="I53" s="23"/>
      <c r="J53" s="23"/>
      <c r="K53" s="23"/>
      <c r="L53" s="40" t="str">
        <f t="shared" si="0"/>
        <v/>
      </c>
      <c r="M53" s="23"/>
      <c r="N53" s="23"/>
      <c r="O53" s="23"/>
      <c r="P53" s="23"/>
      <c r="Q53" s="23"/>
      <c r="R53" s="23"/>
      <c r="S53" s="23"/>
      <c r="T53" s="40" t="str">
        <f t="shared" si="1"/>
        <v/>
      </c>
      <c r="U53" s="23"/>
      <c r="V53" s="23"/>
      <c r="W53" s="23"/>
      <c r="X53" s="23"/>
      <c r="Y53" s="23"/>
      <c r="Z53" s="23"/>
      <c r="AA53" s="23"/>
      <c r="AB53" s="40" t="str">
        <f t="shared" si="2"/>
        <v/>
      </c>
      <c r="AC53" s="23"/>
      <c r="AD53" s="23"/>
      <c r="AE53" s="23"/>
      <c r="AF53" s="23"/>
      <c r="AG53" s="23"/>
      <c r="AH53" s="23"/>
      <c r="AI53" s="23"/>
      <c r="AJ53" s="40" t="str">
        <f t="shared" si="3"/>
        <v/>
      </c>
      <c r="AK53" s="23"/>
      <c r="AL53" s="40" t="str">
        <f t="shared" si="4"/>
        <v/>
      </c>
    </row>
    <row r="54" spans="1:38" s="1" customFormat="1" hidden="1" x14ac:dyDescent="0.3">
      <c r="A54" s="42"/>
      <c r="B54" s="42"/>
      <c r="C54" s="21"/>
      <c r="D54" s="22"/>
      <c r="E54" s="20"/>
      <c r="F54" s="22"/>
      <c r="G54" s="23"/>
      <c r="H54" s="23"/>
      <c r="I54" s="23"/>
      <c r="J54" s="23"/>
      <c r="K54" s="23"/>
      <c r="L54" s="40" t="str">
        <f t="shared" si="0"/>
        <v/>
      </c>
      <c r="M54" s="23"/>
      <c r="N54" s="23"/>
      <c r="O54" s="23"/>
      <c r="P54" s="23"/>
      <c r="Q54" s="23"/>
      <c r="R54" s="23"/>
      <c r="S54" s="23"/>
      <c r="T54" s="40" t="str">
        <f t="shared" si="1"/>
        <v/>
      </c>
      <c r="U54" s="23"/>
      <c r="V54" s="23"/>
      <c r="W54" s="23"/>
      <c r="X54" s="23"/>
      <c r="Y54" s="23"/>
      <c r="Z54" s="23"/>
      <c r="AA54" s="23"/>
      <c r="AB54" s="40" t="str">
        <f t="shared" si="2"/>
        <v/>
      </c>
      <c r="AC54" s="23"/>
      <c r="AD54" s="23"/>
      <c r="AE54" s="23"/>
      <c r="AF54" s="23"/>
      <c r="AG54" s="23"/>
      <c r="AH54" s="23"/>
      <c r="AI54" s="23"/>
      <c r="AJ54" s="40" t="str">
        <f t="shared" si="3"/>
        <v/>
      </c>
      <c r="AK54" s="23"/>
      <c r="AL54" s="40" t="str">
        <f t="shared" si="4"/>
        <v/>
      </c>
    </row>
    <row r="55" spans="1:38" s="1" customFormat="1" hidden="1" x14ac:dyDescent="0.3">
      <c r="A55" s="42"/>
      <c r="B55" s="42"/>
      <c r="C55" s="21"/>
      <c r="D55" s="22"/>
      <c r="E55" s="20"/>
      <c r="F55" s="22"/>
      <c r="G55" s="23"/>
      <c r="H55" s="23"/>
      <c r="I55" s="23"/>
      <c r="J55" s="23"/>
      <c r="K55" s="23"/>
      <c r="L55" s="40" t="str">
        <f t="shared" si="0"/>
        <v/>
      </c>
      <c r="M55" s="23"/>
      <c r="N55" s="23"/>
      <c r="O55" s="23"/>
      <c r="P55" s="23"/>
      <c r="Q55" s="23"/>
      <c r="R55" s="23"/>
      <c r="S55" s="23"/>
      <c r="T55" s="40" t="str">
        <f t="shared" si="1"/>
        <v/>
      </c>
      <c r="U55" s="23"/>
      <c r="V55" s="23"/>
      <c r="W55" s="23"/>
      <c r="X55" s="23"/>
      <c r="Y55" s="23"/>
      <c r="Z55" s="23"/>
      <c r="AA55" s="23"/>
      <c r="AB55" s="40" t="str">
        <f t="shared" si="2"/>
        <v/>
      </c>
      <c r="AC55" s="23"/>
      <c r="AD55" s="23"/>
      <c r="AE55" s="23"/>
      <c r="AF55" s="23"/>
      <c r="AG55" s="23"/>
      <c r="AH55" s="23"/>
      <c r="AI55" s="23"/>
      <c r="AJ55" s="40" t="str">
        <f t="shared" si="3"/>
        <v/>
      </c>
      <c r="AK55" s="23"/>
      <c r="AL55" s="40" t="str">
        <f t="shared" si="4"/>
        <v/>
      </c>
    </row>
    <row r="56" spans="1:38" s="1" customFormat="1" hidden="1" x14ac:dyDescent="0.3">
      <c r="A56" s="42"/>
      <c r="B56" s="42"/>
      <c r="C56" s="21"/>
      <c r="D56" s="22"/>
      <c r="E56" s="20"/>
      <c r="F56" s="22"/>
      <c r="G56" s="23"/>
      <c r="H56" s="23"/>
      <c r="I56" s="23"/>
      <c r="J56" s="23"/>
      <c r="K56" s="23"/>
      <c r="L56" s="40" t="str">
        <f t="shared" ref="L56:L64" si="5">IF($A56 = "", "", SUM(G56:K56))</f>
        <v/>
      </c>
      <c r="M56" s="23"/>
      <c r="N56" s="23"/>
      <c r="O56" s="23"/>
      <c r="P56" s="23"/>
      <c r="Q56" s="23"/>
      <c r="R56" s="23"/>
      <c r="S56" s="23"/>
      <c r="T56" s="40" t="str">
        <f t="shared" ref="T56:T80" si="6">IF($A56 = "", "", SUM(O56:S56))</f>
        <v/>
      </c>
      <c r="U56" s="23"/>
      <c r="V56" s="23"/>
      <c r="W56" s="23"/>
      <c r="X56" s="23"/>
      <c r="Y56" s="23"/>
      <c r="Z56" s="23"/>
      <c r="AA56" s="23"/>
      <c r="AB56" s="40" t="str">
        <f t="shared" ref="AB56:AB80" si="7">IF($A56 = "", "", SUM(W56:AA56))</f>
        <v/>
      </c>
      <c r="AC56" s="23"/>
      <c r="AD56" s="23"/>
      <c r="AE56" s="23"/>
      <c r="AF56" s="23"/>
      <c r="AG56" s="23"/>
      <c r="AH56" s="23"/>
      <c r="AI56" s="23"/>
      <c r="AJ56" s="40" t="str">
        <f t="shared" ref="AJ56:AJ64" si="8">IF($A56 = "", "", SUM(AE56:AI56))</f>
        <v/>
      </c>
      <c r="AK56" s="23"/>
      <c r="AL56" s="40" t="str">
        <f t="shared" ref="AL56:AL80" si="9">IF($A56 = "", "",$L56 - $AJ56)</f>
        <v/>
      </c>
    </row>
    <row r="57" spans="1:38" s="1" customFormat="1" hidden="1" x14ac:dyDescent="0.3">
      <c r="A57" s="42"/>
      <c r="B57" s="42"/>
      <c r="C57" s="21"/>
      <c r="D57" s="22"/>
      <c r="E57" s="20"/>
      <c r="F57" s="22"/>
      <c r="G57" s="23"/>
      <c r="H57" s="23"/>
      <c r="I57" s="23"/>
      <c r="J57" s="23"/>
      <c r="K57" s="23"/>
      <c r="L57" s="40" t="str">
        <f t="shared" si="5"/>
        <v/>
      </c>
      <c r="M57" s="23"/>
      <c r="N57" s="23"/>
      <c r="O57" s="23"/>
      <c r="P57" s="23"/>
      <c r="Q57" s="23"/>
      <c r="R57" s="23"/>
      <c r="S57" s="23"/>
      <c r="T57" s="40" t="str">
        <f t="shared" si="6"/>
        <v/>
      </c>
      <c r="U57" s="23"/>
      <c r="V57" s="23"/>
      <c r="W57" s="23"/>
      <c r="X57" s="23"/>
      <c r="Y57" s="23"/>
      <c r="Z57" s="23"/>
      <c r="AA57" s="23"/>
      <c r="AB57" s="40" t="str">
        <f t="shared" si="7"/>
        <v/>
      </c>
      <c r="AC57" s="23"/>
      <c r="AD57" s="23"/>
      <c r="AE57" s="23"/>
      <c r="AF57" s="23"/>
      <c r="AG57" s="23"/>
      <c r="AH57" s="23"/>
      <c r="AI57" s="23"/>
      <c r="AJ57" s="40" t="str">
        <f t="shared" si="8"/>
        <v/>
      </c>
      <c r="AK57" s="23"/>
      <c r="AL57" s="40" t="str">
        <f t="shared" si="9"/>
        <v/>
      </c>
    </row>
    <row r="58" spans="1:38" s="1" customFormat="1" hidden="1" x14ac:dyDescent="0.3">
      <c r="A58" s="42"/>
      <c r="B58" s="42"/>
      <c r="C58" s="21"/>
      <c r="D58" s="22"/>
      <c r="E58" s="20"/>
      <c r="F58" s="22"/>
      <c r="G58" s="23"/>
      <c r="H58" s="23"/>
      <c r="I58" s="23"/>
      <c r="J58" s="23"/>
      <c r="K58" s="23"/>
      <c r="L58" s="40" t="str">
        <f t="shared" si="5"/>
        <v/>
      </c>
      <c r="M58" s="23"/>
      <c r="N58" s="23"/>
      <c r="O58" s="23"/>
      <c r="P58" s="23"/>
      <c r="Q58" s="23"/>
      <c r="R58" s="23"/>
      <c r="S58" s="23"/>
      <c r="T58" s="40" t="str">
        <f t="shared" si="6"/>
        <v/>
      </c>
      <c r="U58" s="23"/>
      <c r="V58" s="23"/>
      <c r="W58" s="23"/>
      <c r="X58" s="23"/>
      <c r="Y58" s="23"/>
      <c r="Z58" s="23"/>
      <c r="AA58" s="23"/>
      <c r="AB58" s="40" t="str">
        <f t="shared" si="7"/>
        <v/>
      </c>
      <c r="AC58" s="23"/>
      <c r="AD58" s="23"/>
      <c r="AE58" s="23"/>
      <c r="AF58" s="23"/>
      <c r="AG58" s="23"/>
      <c r="AH58" s="23"/>
      <c r="AI58" s="23"/>
      <c r="AJ58" s="40" t="str">
        <f t="shared" si="8"/>
        <v/>
      </c>
      <c r="AK58" s="23"/>
      <c r="AL58" s="40" t="str">
        <f t="shared" si="9"/>
        <v/>
      </c>
    </row>
    <row r="59" spans="1:38" s="1" customFormat="1" hidden="1" x14ac:dyDescent="0.3">
      <c r="A59" s="42"/>
      <c r="B59" s="42"/>
      <c r="C59" s="21"/>
      <c r="D59" s="22"/>
      <c r="E59" s="20"/>
      <c r="F59" s="22"/>
      <c r="G59" s="23"/>
      <c r="H59" s="23"/>
      <c r="I59" s="23"/>
      <c r="J59" s="23"/>
      <c r="K59" s="23"/>
      <c r="L59" s="40" t="str">
        <f t="shared" si="5"/>
        <v/>
      </c>
      <c r="M59" s="23"/>
      <c r="N59" s="23"/>
      <c r="O59" s="23"/>
      <c r="P59" s="23"/>
      <c r="Q59" s="23"/>
      <c r="R59" s="23"/>
      <c r="S59" s="23"/>
      <c r="T59" s="40" t="str">
        <f t="shared" si="6"/>
        <v/>
      </c>
      <c r="U59" s="23"/>
      <c r="V59" s="23"/>
      <c r="W59" s="23"/>
      <c r="X59" s="23"/>
      <c r="Y59" s="23"/>
      <c r="Z59" s="23"/>
      <c r="AA59" s="23"/>
      <c r="AB59" s="40" t="str">
        <f t="shared" si="7"/>
        <v/>
      </c>
      <c r="AC59" s="23"/>
      <c r="AD59" s="23"/>
      <c r="AE59" s="23"/>
      <c r="AF59" s="23"/>
      <c r="AG59" s="23"/>
      <c r="AH59" s="23"/>
      <c r="AI59" s="23"/>
      <c r="AJ59" s="40" t="str">
        <f t="shared" si="8"/>
        <v/>
      </c>
      <c r="AK59" s="23"/>
      <c r="AL59" s="40" t="str">
        <f t="shared" si="9"/>
        <v/>
      </c>
    </row>
    <row r="60" spans="1:38" s="1" customFormat="1" hidden="1" x14ac:dyDescent="0.3">
      <c r="A60" s="42"/>
      <c r="B60" s="42"/>
      <c r="C60" s="21"/>
      <c r="D60" s="22"/>
      <c r="E60" s="20"/>
      <c r="F60" s="22"/>
      <c r="G60" s="23"/>
      <c r="H60" s="23"/>
      <c r="I60" s="23"/>
      <c r="J60" s="23"/>
      <c r="K60" s="23"/>
      <c r="L60" s="40" t="str">
        <f t="shared" si="5"/>
        <v/>
      </c>
      <c r="M60" s="23"/>
      <c r="N60" s="23"/>
      <c r="O60" s="23"/>
      <c r="P60" s="23"/>
      <c r="Q60" s="23"/>
      <c r="R60" s="23"/>
      <c r="S60" s="23"/>
      <c r="T60" s="40" t="str">
        <f t="shared" si="6"/>
        <v/>
      </c>
      <c r="U60" s="23"/>
      <c r="V60" s="23"/>
      <c r="W60" s="23"/>
      <c r="X60" s="23"/>
      <c r="Y60" s="23"/>
      <c r="Z60" s="23"/>
      <c r="AA60" s="23"/>
      <c r="AB60" s="40" t="str">
        <f t="shared" si="7"/>
        <v/>
      </c>
      <c r="AC60" s="23"/>
      <c r="AD60" s="23"/>
      <c r="AE60" s="23"/>
      <c r="AF60" s="23"/>
      <c r="AG60" s="23"/>
      <c r="AH60" s="23"/>
      <c r="AI60" s="23"/>
      <c r="AJ60" s="40" t="str">
        <f t="shared" si="8"/>
        <v/>
      </c>
      <c r="AK60" s="23"/>
      <c r="AL60" s="40" t="str">
        <f t="shared" si="9"/>
        <v/>
      </c>
    </row>
    <row r="61" spans="1:38" s="1" customFormat="1" hidden="1" x14ac:dyDescent="0.3">
      <c r="A61" s="42"/>
      <c r="B61" s="42"/>
      <c r="C61" s="21"/>
      <c r="D61" s="22"/>
      <c r="E61" s="20"/>
      <c r="F61" s="22"/>
      <c r="G61" s="23"/>
      <c r="H61" s="23"/>
      <c r="I61" s="23"/>
      <c r="J61" s="23"/>
      <c r="K61" s="23"/>
      <c r="L61" s="40" t="str">
        <f t="shared" si="5"/>
        <v/>
      </c>
      <c r="M61" s="23"/>
      <c r="N61" s="23"/>
      <c r="O61" s="23"/>
      <c r="P61" s="23"/>
      <c r="Q61" s="23"/>
      <c r="R61" s="23"/>
      <c r="S61" s="23"/>
      <c r="T61" s="40" t="str">
        <f t="shared" si="6"/>
        <v/>
      </c>
      <c r="U61" s="23"/>
      <c r="V61" s="23"/>
      <c r="W61" s="23"/>
      <c r="X61" s="23"/>
      <c r="Y61" s="23"/>
      <c r="Z61" s="23"/>
      <c r="AA61" s="23"/>
      <c r="AB61" s="40" t="str">
        <f t="shared" si="7"/>
        <v/>
      </c>
      <c r="AC61" s="23"/>
      <c r="AD61" s="23"/>
      <c r="AE61" s="23"/>
      <c r="AF61" s="23"/>
      <c r="AG61" s="23"/>
      <c r="AH61" s="23"/>
      <c r="AI61" s="23"/>
      <c r="AJ61" s="40" t="str">
        <f t="shared" si="8"/>
        <v/>
      </c>
      <c r="AK61" s="23"/>
      <c r="AL61" s="40" t="str">
        <f t="shared" si="9"/>
        <v/>
      </c>
    </row>
    <row r="62" spans="1:38" s="1" customFormat="1" hidden="1" x14ac:dyDescent="0.3">
      <c r="A62" s="42"/>
      <c r="B62" s="42"/>
      <c r="C62" s="21"/>
      <c r="D62" s="22"/>
      <c r="E62" s="20"/>
      <c r="F62" s="22"/>
      <c r="G62" s="23"/>
      <c r="H62" s="23"/>
      <c r="I62" s="23"/>
      <c r="J62" s="23"/>
      <c r="K62" s="23"/>
      <c r="L62" s="40" t="str">
        <f t="shared" si="5"/>
        <v/>
      </c>
      <c r="M62" s="23"/>
      <c r="N62" s="23"/>
      <c r="O62" s="23"/>
      <c r="P62" s="23"/>
      <c r="Q62" s="23"/>
      <c r="R62" s="23"/>
      <c r="S62" s="23"/>
      <c r="T62" s="40" t="str">
        <f t="shared" si="6"/>
        <v/>
      </c>
      <c r="U62" s="23"/>
      <c r="V62" s="23"/>
      <c r="W62" s="23"/>
      <c r="X62" s="23"/>
      <c r="Y62" s="23"/>
      <c r="Z62" s="23"/>
      <c r="AA62" s="23"/>
      <c r="AB62" s="40" t="str">
        <f t="shared" si="7"/>
        <v/>
      </c>
      <c r="AC62" s="23"/>
      <c r="AD62" s="23"/>
      <c r="AE62" s="23"/>
      <c r="AF62" s="23"/>
      <c r="AG62" s="23"/>
      <c r="AH62" s="23"/>
      <c r="AI62" s="23"/>
      <c r="AJ62" s="40" t="str">
        <f t="shared" si="8"/>
        <v/>
      </c>
      <c r="AK62" s="23"/>
      <c r="AL62" s="40" t="str">
        <f t="shared" si="9"/>
        <v/>
      </c>
    </row>
    <row r="63" spans="1:38" s="1" customFormat="1" hidden="1" x14ac:dyDescent="0.3">
      <c r="A63" s="42"/>
      <c r="B63" s="42"/>
      <c r="C63" s="21"/>
      <c r="D63" s="22"/>
      <c r="E63" s="20"/>
      <c r="F63" s="22"/>
      <c r="G63" s="23"/>
      <c r="H63" s="23"/>
      <c r="I63" s="23"/>
      <c r="J63" s="23"/>
      <c r="K63" s="23"/>
      <c r="L63" s="40" t="str">
        <f t="shared" si="5"/>
        <v/>
      </c>
      <c r="M63" s="23"/>
      <c r="N63" s="23"/>
      <c r="O63" s="23"/>
      <c r="P63" s="23"/>
      <c r="Q63" s="23"/>
      <c r="R63" s="23"/>
      <c r="S63" s="23"/>
      <c r="T63" s="40" t="str">
        <f t="shared" si="6"/>
        <v/>
      </c>
      <c r="U63" s="23"/>
      <c r="V63" s="23"/>
      <c r="W63" s="23"/>
      <c r="X63" s="23"/>
      <c r="Y63" s="23"/>
      <c r="Z63" s="23"/>
      <c r="AA63" s="23"/>
      <c r="AB63" s="40" t="str">
        <f t="shared" si="7"/>
        <v/>
      </c>
      <c r="AC63" s="23"/>
      <c r="AD63" s="23"/>
      <c r="AE63" s="23"/>
      <c r="AF63" s="23"/>
      <c r="AG63" s="23"/>
      <c r="AH63" s="23"/>
      <c r="AI63" s="23"/>
      <c r="AJ63" s="40" t="str">
        <f t="shared" si="8"/>
        <v/>
      </c>
      <c r="AK63" s="23"/>
      <c r="AL63" s="40" t="str">
        <f t="shared" si="9"/>
        <v/>
      </c>
    </row>
    <row r="64" spans="1:38" s="1" customFormat="1" hidden="1" x14ac:dyDescent="0.3">
      <c r="A64" s="42"/>
      <c r="B64" s="42"/>
      <c r="C64" s="21"/>
      <c r="D64" s="22"/>
      <c r="E64" s="20"/>
      <c r="F64" s="22"/>
      <c r="G64" s="23"/>
      <c r="H64" s="23"/>
      <c r="I64" s="23"/>
      <c r="J64" s="23"/>
      <c r="K64" s="23"/>
      <c r="L64" s="40" t="str">
        <f t="shared" si="5"/>
        <v/>
      </c>
      <c r="M64" s="23"/>
      <c r="N64" s="23"/>
      <c r="O64" s="23"/>
      <c r="P64" s="23"/>
      <c r="Q64" s="23"/>
      <c r="R64" s="23"/>
      <c r="S64" s="23"/>
      <c r="T64" s="40" t="str">
        <f t="shared" si="6"/>
        <v/>
      </c>
      <c r="U64" s="23"/>
      <c r="V64" s="23"/>
      <c r="W64" s="23"/>
      <c r="X64" s="23"/>
      <c r="Y64" s="23"/>
      <c r="Z64" s="23"/>
      <c r="AA64" s="23"/>
      <c r="AB64" s="40" t="str">
        <f t="shared" si="7"/>
        <v/>
      </c>
      <c r="AC64" s="23"/>
      <c r="AD64" s="23"/>
      <c r="AE64" s="23"/>
      <c r="AF64" s="23"/>
      <c r="AG64" s="23"/>
      <c r="AH64" s="23"/>
      <c r="AI64" s="23"/>
      <c r="AJ64" s="40" t="str">
        <f t="shared" si="8"/>
        <v/>
      </c>
      <c r="AK64" s="23"/>
      <c r="AL64" s="40" t="str">
        <f t="shared" si="9"/>
        <v/>
      </c>
    </row>
    <row r="65" spans="1:38" s="1" customFormat="1" hidden="1" x14ac:dyDescent="0.3">
      <c r="A65" s="42"/>
      <c r="B65" s="42"/>
      <c r="C65" s="21"/>
      <c r="D65" s="22"/>
      <c r="E65" s="20"/>
      <c r="F65" s="22"/>
      <c r="G65" s="23"/>
      <c r="H65" s="23"/>
      <c r="I65" s="23"/>
      <c r="J65" s="23"/>
      <c r="K65" s="23"/>
      <c r="L65" s="40" t="str">
        <f t="shared" ref="L65:L80" si="10">IF($A65 = "", "", SUM(G65:K65))</f>
        <v/>
      </c>
      <c r="M65" s="23"/>
      <c r="N65" s="23"/>
      <c r="O65" s="23"/>
      <c r="P65" s="23"/>
      <c r="Q65" s="23"/>
      <c r="R65" s="23"/>
      <c r="S65" s="23"/>
      <c r="T65" s="40" t="str">
        <f t="shared" si="6"/>
        <v/>
      </c>
      <c r="U65" s="23"/>
      <c r="V65" s="23"/>
      <c r="W65" s="23"/>
      <c r="X65" s="23"/>
      <c r="Y65" s="23"/>
      <c r="Z65" s="23"/>
      <c r="AA65" s="23"/>
      <c r="AB65" s="40" t="str">
        <f t="shared" si="7"/>
        <v/>
      </c>
      <c r="AC65" s="23"/>
      <c r="AD65" s="23"/>
      <c r="AE65" s="23"/>
      <c r="AF65" s="23"/>
      <c r="AG65" s="23"/>
      <c r="AH65" s="23"/>
      <c r="AI65" s="23"/>
      <c r="AJ65" s="40" t="str">
        <f t="shared" ref="AJ65:AJ80" si="11">IF($A65 = "", "", SUM(AE65:AI65))</f>
        <v/>
      </c>
      <c r="AK65" s="23"/>
      <c r="AL65" s="40" t="str">
        <f t="shared" si="9"/>
        <v/>
      </c>
    </row>
    <row r="66" spans="1:38" s="1" customFormat="1" hidden="1" x14ac:dyDescent="0.3">
      <c r="A66" s="42"/>
      <c r="B66" s="42"/>
      <c r="C66" s="21"/>
      <c r="D66" s="22"/>
      <c r="E66" s="20"/>
      <c r="F66" s="22"/>
      <c r="G66" s="23"/>
      <c r="H66" s="23"/>
      <c r="I66" s="23"/>
      <c r="J66" s="23"/>
      <c r="K66" s="23"/>
      <c r="L66" s="40" t="str">
        <f t="shared" si="10"/>
        <v/>
      </c>
      <c r="M66" s="23"/>
      <c r="N66" s="23"/>
      <c r="O66" s="23"/>
      <c r="P66" s="23"/>
      <c r="Q66" s="23"/>
      <c r="R66" s="23"/>
      <c r="S66" s="23"/>
      <c r="T66" s="40" t="str">
        <f t="shared" si="6"/>
        <v/>
      </c>
      <c r="U66" s="23"/>
      <c r="V66" s="23"/>
      <c r="W66" s="23"/>
      <c r="X66" s="23"/>
      <c r="Y66" s="23"/>
      <c r="Z66" s="23"/>
      <c r="AA66" s="23"/>
      <c r="AB66" s="40" t="str">
        <f t="shared" si="7"/>
        <v/>
      </c>
      <c r="AC66" s="23"/>
      <c r="AD66" s="23"/>
      <c r="AE66" s="23"/>
      <c r="AF66" s="23"/>
      <c r="AG66" s="23"/>
      <c r="AH66" s="23"/>
      <c r="AI66" s="23"/>
      <c r="AJ66" s="40" t="str">
        <f t="shared" si="11"/>
        <v/>
      </c>
      <c r="AK66" s="23"/>
      <c r="AL66" s="40" t="str">
        <f t="shared" si="9"/>
        <v/>
      </c>
    </row>
    <row r="67" spans="1:38" s="1" customFormat="1" hidden="1" x14ac:dyDescent="0.3">
      <c r="A67" s="42"/>
      <c r="B67" s="42"/>
      <c r="C67" s="21"/>
      <c r="D67" s="22"/>
      <c r="E67" s="20"/>
      <c r="F67" s="22"/>
      <c r="G67" s="23"/>
      <c r="H67" s="23"/>
      <c r="I67" s="23"/>
      <c r="J67" s="23"/>
      <c r="K67" s="23"/>
      <c r="L67" s="40" t="str">
        <f t="shared" si="10"/>
        <v/>
      </c>
      <c r="M67" s="23"/>
      <c r="N67" s="23"/>
      <c r="O67" s="23"/>
      <c r="P67" s="23"/>
      <c r="Q67" s="23"/>
      <c r="R67" s="23"/>
      <c r="S67" s="23"/>
      <c r="T67" s="40" t="str">
        <f t="shared" si="6"/>
        <v/>
      </c>
      <c r="U67" s="23"/>
      <c r="V67" s="23"/>
      <c r="W67" s="23"/>
      <c r="X67" s="23"/>
      <c r="Y67" s="23"/>
      <c r="Z67" s="23"/>
      <c r="AA67" s="23"/>
      <c r="AB67" s="40" t="str">
        <f t="shared" si="7"/>
        <v/>
      </c>
      <c r="AC67" s="23"/>
      <c r="AD67" s="23"/>
      <c r="AE67" s="23"/>
      <c r="AF67" s="23"/>
      <c r="AG67" s="23"/>
      <c r="AH67" s="23"/>
      <c r="AI67" s="23"/>
      <c r="AJ67" s="40" t="str">
        <f t="shared" si="11"/>
        <v/>
      </c>
      <c r="AK67" s="23"/>
      <c r="AL67" s="40" t="str">
        <f t="shared" si="9"/>
        <v/>
      </c>
    </row>
    <row r="68" spans="1:38" s="1" customFormat="1" hidden="1" x14ac:dyDescent="0.3">
      <c r="A68" s="42"/>
      <c r="B68" s="42"/>
      <c r="C68" s="21"/>
      <c r="D68" s="22"/>
      <c r="E68" s="20"/>
      <c r="F68" s="22"/>
      <c r="G68" s="23"/>
      <c r="H68" s="23"/>
      <c r="I68" s="23"/>
      <c r="J68" s="23"/>
      <c r="K68" s="23"/>
      <c r="L68" s="40" t="str">
        <f t="shared" si="10"/>
        <v/>
      </c>
      <c r="M68" s="23"/>
      <c r="N68" s="23"/>
      <c r="O68" s="23"/>
      <c r="P68" s="23"/>
      <c r="Q68" s="23"/>
      <c r="R68" s="23"/>
      <c r="S68" s="23"/>
      <c r="T68" s="40" t="str">
        <f t="shared" si="6"/>
        <v/>
      </c>
      <c r="U68" s="23"/>
      <c r="V68" s="23"/>
      <c r="W68" s="23"/>
      <c r="X68" s="23"/>
      <c r="Y68" s="23"/>
      <c r="Z68" s="23"/>
      <c r="AA68" s="23"/>
      <c r="AB68" s="40" t="str">
        <f t="shared" si="7"/>
        <v/>
      </c>
      <c r="AC68" s="23"/>
      <c r="AD68" s="23"/>
      <c r="AE68" s="23"/>
      <c r="AF68" s="23"/>
      <c r="AG68" s="23"/>
      <c r="AH68" s="23"/>
      <c r="AI68" s="23"/>
      <c r="AJ68" s="40" t="str">
        <f t="shared" si="11"/>
        <v/>
      </c>
      <c r="AK68" s="23"/>
      <c r="AL68" s="40" t="str">
        <f t="shared" si="9"/>
        <v/>
      </c>
    </row>
    <row r="69" spans="1:38" s="1" customFormat="1" hidden="1" x14ac:dyDescent="0.3">
      <c r="A69" s="42"/>
      <c r="B69" s="42"/>
      <c r="C69" s="21"/>
      <c r="D69" s="22"/>
      <c r="E69" s="20"/>
      <c r="F69" s="22"/>
      <c r="G69" s="23"/>
      <c r="H69" s="23"/>
      <c r="I69" s="23"/>
      <c r="J69" s="23"/>
      <c r="K69" s="23"/>
      <c r="L69" s="40" t="str">
        <f t="shared" si="10"/>
        <v/>
      </c>
      <c r="M69" s="23"/>
      <c r="N69" s="23"/>
      <c r="O69" s="23"/>
      <c r="P69" s="23"/>
      <c r="Q69" s="23"/>
      <c r="R69" s="23"/>
      <c r="S69" s="23"/>
      <c r="T69" s="40" t="str">
        <f t="shared" si="6"/>
        <v/>
      </c>
      <c r="U69" s="23"/>
      <c r="V69" s="23"/>
      <c r="W69" s="23"/>
      <c r="X69" s="23"/>
      <c r="Y69" s="23"/>
      <c r="Z69" s="23"/>
      <c r="AA69" s="23"/>
      <c r="AB69" s="40" t="str">
        <f t="shared" si="7"/>
        <v/>
      </c>
      <c r="AC69" s="23"/>
      <c r="AD69" s="23"/>
      <c r="AE69" s="23"/>
      <c r="AF69" s="23"/>
      <c r="AG69" s="23"/>
      <c r="AH69" s="23"/>
      <c r="AI69" s="23"/>
      <c r="AJ69" s="40" t="str">
        <f t="shared" si="11"/>
        <v/>
      </c>
      <c r="AK69" s="23"/>
      <c r="AL69" s="40" t="str">
        <f t="shared" si="9"/>
        <v/>
      </c>
    </row>
    <row r="70" spans="1:38" s="1" customFormat="1" hidden="1" x14ac:dyDescent="0.3">
      <c r="A70" s="42"/>
      <c r="B70" s="42"/>
      <c r="C70" s="21"/>
      <c r="D70" s="22"/>
      <c r="E70" s="20"/>
      <c r="F70" s="22"/>
      <c r="G70" s="23"/>
      <c r="H70" s="23"/>
      <c r="I70" s="23"/>
      <c r="J70" s="23"/>
      <c r="K70" s="23"/>
      <c r="L70" s="40" t="str">
        <f t="shared" si="10"/>
        <v/>
      </c>
      <c r="M70" s="23"/>
      <c r="N70" s="23"/>
      <c r="O70" s="23"/>
      <c r="P70" s="23"/>
      <c r="Q70" s="23"/>
      <c r="R70" s="23"/>
      <c r="S70" s="23"/>
      <c r="T70" s="40" t="str">
        <f t="shared" si="6"/>
        <v/>
      </c>
      <c r="U70" s="23"/>
      <c r="V70" s="23"/>
      <c r="W70" s="23"/>
      <c r="X70" s="23"/>
      <c r="Y70" s="23"/>
      <c r="Z70" s="23"/>
      <c r="AA70" s="23"/>
      <c r="AB70" s="40" t="str">
        <f t="shared" si="7"/>
        <v/>
      </c>
      <c r="AC70" s="23"/>
      <c r="AD70" s="23"/>
      <c r="AE70" s="23"/>
      <c r="AF70" s="23"/>
      <c r="AG70" s="23"/>
      <c r="AH70" s="23"/>
      <c r="AI70" s="23"/>
      <c r="AJ70" s="40" t="str">
        <f t="shared" si="11"/>
        <v/>
      </c>
      <c r="AK70" s="23"/>
      <c r="AL70" s="40" t="str">
        <f t="shared" si="9"/>
        <v/>
      </c>
    </row>
    <row r="71" spans="1:38" s="1" customFormat="1" hidden="1" x14ac:dyDescent="0.3">
      <c r="A71" s="42"/>
      <c r="B71" s="42"/>
      <c r="C71" s="21"/>
      <c r="D71" s="22"/>
      <c r="E71" s="20"/>
      <c r="F71" s="22"/>
      <c r="G71" s="23"/>
      <c r="H71" s="23"/>
      <c r="I71" s="23"/>
      <c r="J71" s="23"/>
      <c r="K71" s="23"/>
      <c r="L71" s="40" t="str">
        <f t="shared" si="10"/>
        <v/>
      </c>
      <c r="M71" s="23"/>
      <c r="N71" s="23"/>
      <c r="O71" s="23"/>
      <c r="P71" s="23"/>
      <c r="Q71" s="23"/>
      <c r="R71" s="23"/>
      <c r="S71" s="23"/>
      <c r="T71" s="40" t="str">
        <f t="shared" si="6"/>
        <v/>
      </c>
      <c r="U71" s="23"/>
      <c r="V71" s="23"/>
      <c r="W71" s="23"/>
      <c r="X71" s="23"/>
      <c r="Y71" s="23"/>
      <c r="Z71" s="23"/>
      <c r="AA71" s="23"/>
      <c r="AB71" s="40" t="str">
        <f t="shared" si="7"/>
        <v/>
      </c>
      <c r="AC71" s="23"/>
      <c r="AD71" s="23"/>
      <c r="AE71" s="23"/>
      <c r="AF71" s="23"/>
      <c r="AG71" s="23"/>
      <c r="AH71" s="23"/>
      <c r="AI71" s="23"/>
      <c r="AJ71" s="40" t="str">
        <f t="shared" si="11"/>
        <v/>
      </c>
      <c r="AK71" s="23"/>
      <c r="AL71" s="40" t="str">
        <f t="shared" si="9"/>
        <v/>
      </c>
    </row>
    <row r="72" spans="1:38" s="1" customFormat="1" hidden="1" x14ac:dyDescent="0.3">
      <c r="A72" s="42"/>
      <c r="B72" s="42"/>
      <c r="C72" s="21"/>
      <c r="D72" s="22"/>
      <c r="E72" s="20"/>
      <c r="F72" s="22"/>
      <c r="G72" s="23"/>
      <c r="H72" s="23"/>
      <c r="I72" s="23"/>
      <c r="J72" s="23"/>
      <c r="K72" s="23"/>
      <c r="L72" s="40" t="str">
        <f t="shared" si="10"/>
        <v/>
      </c>
      <c r="M72" s="23"/>
      <c r="N72" s="23"/>
      <c r="O72" s="23"/>
      <c r="P72" s="23"/>
      <c r="Q72" s="23"/>
      <c r="R72" s="23"/>
      <c r="S72" s="23"/>
      <c r="T72" s="40" t="str">
        <f t="shared" si="6"/>
        <v/>
      </c>
      <c r="U72" s="23"/>
      <c r="V72" s="23"/>
      <c r="W72" s="23"/>
      <c r="X72" s="23"/>
      <c r="Y72" s="23"/>
      <c r="Z72" s="23"/>
      <c r="AA72" s="23"/>
      <c r="AB72" s="40" t="str">
        <f t="shared" si="7"/>
        <v/>
      </c>
      <c r="AC72" s="23"/>
      <c r="AD72" s="23"/>
      <c r="AE72" s="23"/>
      <c r="AF72" s="23"/>
      <c r="AG72" s="23"/>
      <c r="AH72" s="23"/>
      <c r="AI72" s="23"/>
      <c r="AJ72" s="40" t="str">
        <f t="shared" si="11"/>
        <v/>
      </c>
      <c r="AK72" s="23"/>
      <c r="AL72" s="40" t="str">
        <f t="shared" si="9"/>
        <v/>
      </c>
    </row>
    <row r="73" spans="1:38" s="1" customFormat="1" hidden="1" x14ac:dyDescent="0.3">
      <c r="A73" s="42"/>
      <c r="B73" s="42"/>
      <c r="C73" s="21"/>
      <c r="D73" s="22"/>
      <c r="E73" s="20"/>
      <c r="F73" s="22"/>
      <c r="G73" s="23"/>
      <c r="H73" s="23"/>
      <c r="I73" s="23"/>
      <c r="J73" s="23"/>
      <c r="K73" s="23"/>
      <c r="L73" s="40" t="str">
        <f t="shared" si="10"/>
        <v/>
      </c>
      <c r="M73" s="23"/>
      <c r="N73" s="23"/>
      <c r="O73" s="23"/>
      <c r="P73" s="23"/>
      <c r="Q73" s="23"/>
      <c r="R73" s="23"/>
      <c r="S73" s="23"/>
      <c r="T73" s="40" t="str">
        <f t="shared" si="6"/>
        <v/>
      </c>
      <c r="U73" s="23"/>
      <c r="V73" s="23"/>
      <c r="W73" s="23"/>
      <c r="X73" s="23"/>
      <c r="Y73" s="23"/>
      <c r="Z73" s="23"/>
      <c r="AA73" s="23"/>
      <c r="AB73" s="40" t="str">
        <f t="shared" si="7"/>
        <v/>
      </c>
      <c r="AC73" s="23"/>
      <c r="AD73" s="23"/>
      <c r="AE73" s="23"/>
      <c r="AF73" s="23"/>
      <c r="AG73" s="23"/>
      <c r="AH73" s="23"/>
      <c r="AI73" s="23"/>
      <c r="AJ73" s="40" t="str">
        <f t="shared" si="11"/>
        <v/>
      </c>
      <c r="AK73" s="23"/>
      <c r="AL73" s="40" t="str">
        <f t="shared" si="9"/>
        <v/>
      </c>
    </row>
    <row r="74" spans="1:38" s="1" customFormat="1" hidden="1" x14ac:dyDescent="0.3">
      <c r="A74" s="42"/>
      <c r="B74" s="42"/>
      <c r="C74" s="21"/>
      <c r="D74" s="22"/>
      <c r="E74" s="20"/>
      <c r="F74" s="22"/>
      <c r="G74" s="23"/>
      <c r="H74" s="23"/>
      <c r="I74" s="23"/>
      <c r="J74" s="23"/>
      <c r="K74" s="23"/>
      <c r="L74" s="40" t="str">
        <f t="shared" si="10"/>
        <v/>
      </c>
      <c r="M74" s="23"/>
      <c r="N74" s="23"/>
      <c r="O74" s="23"/>
      <c r="P74" s="23"/>
      <c r="Q74" s="23"/>
      <c r="R74" s="23"/>
      <c r="S74" s="23"/>
      <c r="T74" s="40" t="str">
        <f t="shared" si="6"/>
        <v/>
      </c>
      <c r="U74" s="23"/>
      <c r="V74" s="23"/>
      <c r="W74" s="23"/>
      <c r="X74" s="23"/>
      <c r="Y74" s="23"/>
      <c r="Z74" s="23"/>
      <c r="AA74" s="23"/>
      <c r="AB74" s="40" t="str">
        <f t="shared" si="7"/>
        <v/>
      </c>
      <c r="AC74" s="23"/>
      <c r="AD74" s="23"/>
      <c r="AE74" s="23"/>
      <c r="AF74" s="23"/>
      <c r="AG74" s="23"/>
      <c r="AH74" s="23"/>
      <c r="AI74" s="23"/>
      <c r="AJ74" s="40" t="str">
        <f t="shared" si="11"/>
        <v/>
      </c>
      <c r="AK74" s="23"/>
      <c r="AL74" s="40" t="str">
        <f t="shared" si="9"/>
        <v/>
      </c>
    </row>
    <row r="75" spans="1:38" s="1" customFormat="1" hidden="1" x14ac:dyDescent="0.3">
      <c r="A75" s="42"/>
      <c r="B75" s="42"/>
      <c r="C75" s="21"/>
      <c r="D75" s="22"/>
      <c r="E75" s="20"/>
      <c r="F75" s="22"/>
      <c r="G75" s="23"/>
      <c r="H75" s="23"/>
      <c r="I75" s="23"/>
      <c r="J75" s="23"/>
      <c r="K75" s="23"/>
      <c r="L75" s="40" t="str">
        <f t="shared" si="10"/>
        <v/>
      </c>
      <c r="M75" s="23"/>
      <c r="N75" s="23"/>
      <c r="O75" s="23"/>
      <c r="P75" s="23"/>
      <c r="Q75" s="23"/>
      <c r="R75" s="23"/>
      <c r="S75" s="23"/>
      <c r="T75" s="40" t="str">
        <f t="shared" si="6"/>
        <v/>
      </c>
      <c r="U75" s="23"/>
      <c r="V75" s="23"/>
      <c r="W75" s="23"/>
      <c r="X75" s="23"/>
      <c r="Y75" s="23"/>
      <c r="Z75" s="23"/>
      <c r="AA75" s="23"/>
      <c r="AB75" s="40" t="str">
        <f t="shared" si="7"/>
        <v/>
      </c>
      <c r="AC75" s="23"/>
      <c r="AD75" s="23"/>
      <c r="AE75" s="23"/>
      <c r="AF75" s="23"/>
      <c r="AG75" s="23"/>
      <c r="AH75" s="23"/>
      <c r="AI75" s="23"/>
      <c r="AJ75" s="40" t="str">
        <f t="shared" si="11"/>
        <v/>
      </c>
      <c r="AK75" s="23"/>
      <c r="AL75" s="40" t="str">
        <f t="shared" si="9"/>
        <v/>
      </c>
    </row>
    <row r="76" spans="1:38" s="1" customFormat="1" hidden="1" x14ac:dyDescent="0.3">
      <c r="A76" s="42"/>
      <c r="B76" s="42"/>
      <c r="C76" s="21"/>
      <c r="D76" s="22"/>
      <c r="E76" s="20"/>
      <c r="F76" s="22"/>
      <c r="G76" s="23"/>
      <c r="H76" s="23"/>
      <c r="I76" s="23"/>
      <c r="J76" s="23"/>
      <c r="K76" s="23"/>
      <c r="L76" s="40" t="str">
        <f t="shared" si="10"/>
        <v/>
      </c>
      <c r="M76" s="23"/>
      <c r="N76" s="23"/>
      <c r="O76" s="23"/>
      <c r="P76" s="23"/>
      <c r="Q76" s="23"/>
      <c r="R76" s="23"/>
      <c r="S76" s="23"/>
      <c r="T76" s="40" t="str">
        <f t="shared" si="6"/>
        <v/>
      </c>
      <c r="U76" s="23"/>
      <c r="V76" s="23"/>
      <c r="W76" s="23"/>
      <c r="X76" s="23"/>
      <c r="Y76" s="23"/>
      <c r="Z76" s="23"/>
      <c r="AA76" s="23"/>
      <c r="AB76" s="40" t="str">
        <f t="shared" si="7"/>
        <v/>
      </c>
      <c r="AC76" s="23"/>
      <c r="AD76" s="23"/>
      <c r="AE76" s="23"/>
      <c r="AF76" s="23"/>
      <c r="AG76" s="23"/>
      <c r="AH76" s="23"/>
      <c r="AI76" s="23"/>
      <c r="AJ76" s="40" t="str">
        <f t="shared" si="11"/>
        <v/>
      </c>
      <c r="AK76" s="23"/>
      <c r="AL76" s="40" t="str">
        <f t="shared" si="9"/>
        <v/>
      </c>
    </row>
    <row r="77" spans="1:38" s="1" customFormat="1" hidden="1" x14ac:dyDescent="0.3">
      <c r="A77" s="42"/>
      <c r="B77" s="42"/>
      <c r="C77" s="21"/>
      <c r="D77" s="22"/>
      <c r="E77" s="20"/>
      <c r="F77" s="22"/>
      <c r="G77" s="23"/>
      <c r="H77" s="23"/>
      <c r="I77" s="23"/>
      <c r="J77" s="23"/>
      <c r="K77" s="23"/>
      <c r="L77" s="40" t="str">
        <f t="shared" si="10"/>
        <v/>
      </c>
      <c r="M77" s="23"/>
      <c r="N77" s="23"/>
      <c r="O77" s="23"/>
      <c r="P77" s="23"/>
      <c r="Q77" s="23"/>
      <c r="R77" s="23"/>
      <c r="S77" s="23"/>
      <c r="T77" s="40" t="str">
        <f t="shared" si="6"/>
        <v/>
      </c>
      <c r="U77" s="23"/>
      <c r="V77" s="23"/>
      <c r="W77" s="23"/>
      <c r="X77" s="23"/>
      <c r="Y77" s="23"/>
      <c r="Z77" s="23"/>
      <c r="AA77" s="23"/>
      <c r="AB77" s="40" t="str">
        <f t="shared" si="7"/>
        <v/>
      </c>
      <c r="AC77" s="23"/>
      <c r="AD77" s="23"/>
      <c r="AE77" s="23"/>
      <c r="AF77" s="23"/>
      <c r="AG77" s="23"/>
      <c r="AH77" s="23"/>
      <c r="AI77" s="23"/>
      <c r="AJ77" s="40" t="str">
        <f t="shared" si="11"/>
        <v/>
      </c>
      <c r="AK77" s="23"/>
      <c r="AL77" s="40" t="str">
        <f t="shared" si="9"/>
        <v/>
      </c>
    </row>
    <row r="78" spans="1:38" s="1" customFormat="1" hidden="1" x14ac:dyDescent="0.3">
      <c r="A78" s="42"/>
      <c r="B78" s="42"/>
      <c r="C78" s="21"/>
      <c r="D78" s="22"/>
      <c r="E78" s="20"/>
      <c r="F78" s="22"/>
      <c r="G78" s="23"/>
      <c r="H78" s="23"/>
      <c r="I78" s="23"/>
      <c r="J78" s="23"/>
      <c r="K78" s="23"/>
      <c r="L78" s="40" t="str">
        <f t="shared" si="10"/>
        <v/>
      </c>
      <c r="M78" s="23"/>
      <c r="N78" s="23"/>
      <c r="O78" s="23"/>
      <c r="P78" s="23"/>
      <c r="Q78" s="23"/>
      <c r="R78" s="23"/>
      <c r="S78" s="23"/>
      <c r="T78" s="40" t="str">
        <f t="shared" si="6"/>
        <v/>
      </c>
      <c r="U78" s="23"/>
      <c r="V78" s="23"/>
      <c r="W78" s="23"/>
      <c r="X78" s="23"/>
      <c r="Y78" s="23"/>
      <c r="Z78" s="23"/>
      <c r="AA78" s="23"/>
      <c r="AB78" s="40" t="str">
        <f t="shared" si="7"/>
        <v/>
      </c>
      <c r="AC78" s="23"/>
      <c r="AD78" s="23"/>
      <c r="AE78" s="23"/>
      <c r="AF78" s="23"/>
      <c r="AG78" s="23"/>
      <c r="AH78" s="23"/>
      <c r="AI78" s="23"/>
      <c r="AJ78" s="40" t="str">
        <f t="shared" si="11"/>
        <v/>
      </c>
      <c r="AK78" s="23"/>
      <c r="AL78" s="40" t="str">
        <f t="shared" si="9"/>
        <v/>
      </c>
    </row>
    <row r="79" spans="1:38" s="1" customFormat="1" hidden="1" x14ac:dyDescent="0.3">
      <c r="A79" s="42"/>
      <c r="B79" s="42"/>
      <c r="C79" s="21"/>
      <c r="D79" s="22"/>
      <c r="E79" s="20"/>
      <c r="F79" s="22"/>
      <c r="G79" s="23"/>
      <c r="H79" s="23"/>
      <c r="I79" s="23"/>
      <c r="J79" s="23"/>
      <c r="K79" s="23"/>
      <c r="L79" s="40" t="str">
        <f t="shared" si="10"/>
        <v/>
      </c>
      <c r="M79" s="23"/>
      <c r="N79" s="23"/>
      <c r="O79" s="23"/>
      <c r="P79" s="23"/>
      <c r="Q79" s="23"/>
      <c r="R79" s="23"/>
      <c r="S79" s="23"/>
      <c r="T79" s="40" t="str">
        <f t="shared" si="6"/>
        <v/>
      </c>
      <c r="U79" s="23"/>
      <c r="V79" s="23"/>
      <c r="W79" s="23"/>
      <c r="X79" s="23"/>
      <c r="Y79" s="23"/>
      <c r="Z79" s="23"/>
      <c r="AA79" s="23"/>
      <c r="AB79" s="40" t="str">
        <f t="shared" si="7"/>
        <v/>
      </c>
      <c r="AC79" s="23"/>
      <c r="AD79" s="23"/>
      <c r="AE79" s="23"/>
      <c r="AF79" s="23"/>
      <c r="AG79" s="23"/>
      <c r="AH79" s="23"/>
      <c r="AI79" s="23"/>
      <c r="AJ79" s="40" t="str">
        <f t="shared" si="11"/>
        <v/>
      </c>
      <c r="AK79" s="23"/>
      <c r="AL79" s="40" t="str">
        <f t="shared" si="9"/>
        <v/>
      </c>
    </row>
    <row r="80" spans="1:38" s="1" customFormat="1" hidden="1" x14ac:dyDescent="0.3">
      <c r="A80" s="42"/>
      <c r="B80" s="42"/>
      <c r="C80" s="21"/>
      <c r="D80" s="22"/>
      <c r="E80" s="20"/>
      <c r="F80" s="22"/>
      <c r="G80" s="23"/>
      <c r="H80" s="23"/>
      <c r="I80" s="23"/>
      <c r="J80" s="23"/>
      <c r="K80" s="23"/>
      <c r="L80" s="40" t="str">
        <f t="shared" si="10"/>
        <v/>
      </c>
      <c r="M80" s="23"/>
      <c r="N80" s="23"/>
      <c r="O80" s="23"/>
      <c r="P80" s="23"/>
      <c r="Q80" s="23"/>
      <c r="R80" s="23"/>
      <c r="S80" s="23"/>
      <c r="T80" s="40" t="str">
        <f t="shared" si="6"/>
        <v/>
      </c>
      <c r="U80" s="23"/>
      <c r="V80" s="23"/>
      <c r="W80" s="23"/>
      <c r="X80" s="23"/>
      <c r="Y80" s="23"/>
      <c r="Z80" s="23"/>
      <c r="AA80" s="23"/>
      <c r="AB80" s="40" t="str">
        <f t="shared" si="7"/>
        <v/>
      </c>
      <c r="AC80" s="23"/>
      <c r="AD80" s="23"/>
      <c r="AE80" s="23"/>
      <c r="AF80" s="23"/>
      <c r="AG80" s="23"/>
      <c r="AH80" s="23"/>
      <c r="AI80" s="23"/>
      <c r="AJ80" s="40" t="str">
        <f t="shared" si="11"/>
        <v/>
      </c>
      <c r="AK80" s="23"/>
      <c r="AL80" s="40" t="str">
        <f t="shared" si="9"/>
        <v/>
      </c>
    </row>
  </sheetData>
  <sheetProtection algorithmName="SHA-512" hashValue="1poGqDh+zd6ON3MVDQZjJZzZP8kOSoETi+LhvAYyKsB7o0+gOqJEiGvDXxPO/HJ1VHuojrMIwL3pJIWEuol/ZQ==" saltValue="5nfKdckoJRhsmdz4Tox6sw==" spinCount="100000" sheet="1" objects="1" scenarios="1" formatCells="0" formatColumns="0" formatRows="0"/>
  <autoFilter ref="A4:F4"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conditionalFormatting sqref="A5:A79">
    <cfRule type="expression" dxfId="31" priority="55">
      <formula>$A5&lt;&gt;""</formula>
    </cfRule>
  </conditionalFormatting>
  <conditionalFormatting sqref="A5:AL80">
    <cfRule type="expression" dxfId="30" priority="1">
      <formula>AND($A5&lt;&gt;"", ISEVEN(ROW()))</formula>
    </cfRule>
    <cfRule type="expression" dxfId="29" priority="2">
      <formula>AND($A5&lt;&gt;"", ISODD(ROW()))</formula>
    </cfRule>
  </conditionalFormatting>
  <conditionalFormatting sqref="G5:AL80">
    <cfRule type="expression" dxfId="28" priority="4">
      <formula>$A5&lt;&gt;""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sqref="AK4"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AE5:AJ49 L5:L49 T5:T49 AB5:AB49 AL5:AL80" xr:uid="{00000000-0002-0000-0400-000007000000}">
      <formula1>AND($A5 &lt;&gt; "", L5 &gt;= 0, ISNUMBER(L5))</formula1>
    </dataValidation>
    <dataValidation type="custom" allowBlank="1" showInputMessage="1" showErrorMessage="1" errorTitle="Invalid Entry" error="Only numeric values may be recorded here." sqref="M5:M80 U5:U80 AC5:AC80" xr:uid="{00000000-0002-0000-0400-000008000000}">
      <formula1>AND($A5 &lt;&gt; "", ISNUMBER(M5))</formula1>
    </dataValidation>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C4" xr:uid="{71601A6B-66B9-4F41-8B31-33AA36176BD4}"/>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D4" xr:uid="{D486D82C-67CC-4258-B4E9-A9A1EA148509}"/>
    <dataValidation type="custom" allowBlank="1" showInputMessage="1" showErrorMessage="1" errorTitle="Invalid Entry" error="Only positive numeric values may be recorded here." sqref="L50:L80 AE50:AJ80 T50:T80 AB50:AB80 G5:K80 N5:S80 V5:AA80 AD5:AD80 AK5:AK80" xr:uid="{40ED1E50-EAEF-43F2-A3A3-48C5D74B6A72}">
      <formula1>AND($A5 &lt;&gt; "", G5 &gt;= 0, ISNUMBER(G5))</formula1>
    </dataValidation>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M4" xr:uid="{E64ADE0D-3345-4450-8201-6F5E82D6BC77}"/>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N4" xr:uid="{7D6D682E-9B79-412C-A401-FA6DAD37C6B5}"/>
    <dataValidation allowBlank="1" showErrorMessage="1" promptTitle="Help - Boundary Changes" prompt="If a 2014 taxable value is revised due to a boundary change in 2020, report the 2014 taxable value of the revision in this column. This revision is not official until Treasury approves a Form 5658 submission." sqref="U2:U3" xr:uid="{D3B36ED4-A8C3-4D48-8520-2E8D86365DF0}"/>
    <dataValidation errorStyle="information" allowBlank="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2:V3" xr:uid="{C1FC973B-DA55-4908-8946-1FD9A368C0E8}"/>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U4" xr:uid="{86CA78E9-5B90-4503-859D-E8F5BEAD7499}"/>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V4" xr:uid="{EB8A122B-057D-40A1-A8F8-4B6D21F018D9}"/>
    <dataValidation type="custom" allowBlank="1" showInputMessage="1" showErrorMessage="1" sqref="G81:K1048576 M81:AD1048576" xr:uid="{00000000-0002-0000-0400-000000000000}">
      <formula1>AND($A81 &lt;&gt; "", ISNUMBER(G81))</formula1>
    </dataValidation>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0"/>
  <sheetViews>
    <sheetView zoomScale="76" zoomScaleNormal="76" workbookViewId="0">
      <pane xSplit="7" ySplit="4" topLeftCell="AF5" activePane="bottomRight" state="frozen"/>
      <selection pane="topRight" activeCell="F1" sqref="F1"/>
      <selection pane="bottomLeft" activeCell="A6" sqref="A6"/>
      <selection pane="bottomRight" activeCell="AH16" sqref="AH16"/>
    </sheetView>
  </sheetViews>
  <sheetFormatPr defaultColWidth="0" defaultRowHeight="14.4" zeroHeight="1" outlineLevelCol="1" x14ac:dyDescent="0.3"/>
  <cols>
    <col min="1" max="1" width="22.109375" style="8" bestFit="1" customWidth="1"/>
    <col min="2" max="2" width="17" style="8" bestFit="1" customWidth="1"/>
    <col min="3" max="3" width="38.88671875" style="7" customWidth="1"/>
    <col min="4" max="4" width="19.44140625" style="8" customWidth="1"/>
    <col min="5" max="5" width="17" style="7" bestFit="1" customWidth="1"/>
    <col min="6" max="6" width="19.44140625" style="8" customWidth="1"/>
    <col min="7" max="7" width="25" style="13" bestFit="1" customWidth="1"/>
    <col min="8" max="12" width="25.109375" style="32" customWidth="1"/>
    <col min="13" max="13" width="25.109375" style="14" customWidth="1"/>
    <col min="14" max="15" width="25.109375" style="32" customWidth="1"/>
    <col min="16" max="20" width="25.109375" style="45" customWidth="1" outlineLevel="1"/>
    <col min="21" max="23" width="25.109375" style="45" customWidth="1"/>
    <col min="24" max="28" width="25.109375" style="45" customWidth="1" outlineLevel="1"/>
    <col min="29" max="31" width="25.109375" style="45" customWidth="1"/>
    <col min="32" max="36" width="25.109375" style="9" customWidth="1"/>
    <col min="37" max="37" width="25.109375" style="12" customWidth="1"/>
    <col min="38" max="38" width="25.109375" style="9" customWidth="1"/>
    <col min="39" max="39" width="27.44140625" style="12" bestFit="1" customWidth="1"/>
    <col min="40" max="40" width="9.109375" style="33" customWidth="1"/>
    <col min="41" max="42" width="0" style="7" hidden="1" customWidth="1"/>
    <col min="43" max="16384" width="9.109375" style="7" hidden="1"/>
  </cols>
  <sheetData>
    <row r="1" spans="1:40" s="2" customFormat="1" ht="36.75" customHeight="1" thickBot="1" x14ac:dyDescent="0.35">
      <c r="A1" s="50" t="str">
        <f>IF('PP Values - Co|Twp|City|Vlg'!A1=0, "", 'PP Values - Co|Twp|City|Vlg'!A1)</f>
        <v>73</v>
      </c>
      <c r="B1" s="72" t="str">
        <f>Instructions!$A$1 &amp; " Personal Property IC Summary Report"</f>
        <v>2026 Personal Property IC Summary Report</v>
      </c>
      <c r="C1" s="73"/>
      <c r="D1" s="73"/>
      <c r="E1" s="73"/>
      <c r="F1" s="73"/>
      <c r="G1" s="74"/>
      <c r="H1" s="117" t="s">
        <v>71</v>
      </c>
      <c r="I1" s="118"/>
      <c r="J1" s="118"/>
      <c r="K1" s="118"/>
      <c r="L1" s="118"/>
      <c r="M1" s="118"/>
      <c r="N1" s="118"/>
      <c r="O1" s="119"/>
      <c r="P1" s="121" t="s">
        <v>72</v>
      </c>
      <c r="Q1" s="122"/>
      <c r="R1" s="122"/>
      <c r="S1" s="122"/>
      <c r="T1" s="122"/>
      <c r="U1" s="122"/>
      <c r="V1" s="122"/>
      <c r="W1" s="123"/>
      <c r="X1" s="125" t="s">
        <v>73</v>
      </c>
      <c r="Y1" s="126"/>
      <c r="Z1" s="126"/>
      <c r="AA1" s="126"/>
      <c r="AB1" s="126"/>
      <c r="AC1" s="126"/>
      <c r="AD1" s="126"/>
      <c r="AE1" s="127"/>
      <c r="AF1" s="129" t="str">
        <f>Instructions!$A$1 &amp; " TAXABLE VALUES as of" &amp; CHAR(10) &amp;
"MAY 10, " &amp; Instructions!$A$1</f>
        <v>2026 TAXABLE VALUES as of
MAY 10, 2026</v>
      </c>
      <c r="AG1" s="130"/>
      <c r="AH1" s="130"/>
      <c r="AI1" s="130"/>
      <c r="AJ1" s="130"/>
      <c r="AK1" s="130"/>
      <c r="AL1" s="130"/>
      <c r="AM1" s="101"/>
      <c r="AN1" s="24"/>
    </row>
    <row r="2" spans="1:40" s="2" customFormat="1" ht="22.5" customHeight="1" x14ac:dyDescent="0.3">
      <c r="A2" s="138" t="s">
        <v>0</v>
      </c>
      <c r="B2" s="136" t="str">
        <f>'PP Values - Co|Twp|City|Vlg'!B2</f>
        <v>SAGINAW COUNTY</v>
      </c>
      <c r="C2" s="75"/>
      <c r="D2" s="75"/>
      <c r="E2" s="75"/>
      <c r="F2" s="75"/>
      <c r="G2" s="76"/>
      <c r="H2" s="115" t="s">
        <v>2</v>
      </c>
      <c r="I2" s="81"/>
      <c r="J2" s="115" t="s">
        <v>27</v>
      </c>
      <c r="K2" s="82"/>
      <c r="L2" s="81"/>
      <c r="M2" s="69" t="s">
        <v>41</v>
      </c>
      <c r="N2" s="71"/>
      <c r="O2" s="71"/>
      <c r="P2" s="120" t="s">
        <v>2</v>
      </c>
      <c r="Q2" s="85"/>
      <c r="R2" s="120" t="s">
        <v>27</v>
      </c>
      <c r="S2" s="87"/>
      <c r="T2" s="85"/>
      <c r="U2" s="89"/>
      <c r="V2" s="91" t="s">
        <v>59</v>
      </c>
      <c r="W2" s="91" t="s">
        <v>60</v>
      </c>
      <c r="X2" s="124" t="s">
        <v>2</v>
      </c>
      <c r="Y2" s="93"/>
      <c r="Z2" s="124" t="s">
        <v>27</v>
      </c>
      <c r="AA2" s="95"/>
      <c r="AB2" s="93"/>
      <c r="AC2" s="97"/>
      <c r="AD2" s="99"/>
      <c r="AE2" s="99"/>
      <c r="AF2" s="128" t="s">
        <v>2</v>
      </c>
      <c r="AG2" s="63"/>
      <c r="AH2" s="128" t="s">
        <v>27</v>
      </c>
      <c r="AI2" s="62"/>
      <c r="AJ2" s="63"/>
      <c r="AK2" s="66"/>
      <c r="AL2" s="64"/>
      <c r="AM2" s="79"/>
      <c r="AN2" s="30"/>
    </row>
    <row r="3" spans="1:40" s="3" customFormat="1" ht="48" customHeight="1" x14ac:dyDescent="0.3">
      <c r="A3" s="47"/>
      <c r="B3" s="137" t="str">
        <f xml:space="preserve"> "Worksheet 2 -" &amp; CHAR(10) &amp; "Report taxable values for each school district, intermediate school district, and community college."</f>
        <v>Worksheet 2 -
Report taxable values for each school district, intermediate school district, and community college.</v>
      </c>
      <c r="C3" s="77"/>
      <c r="D3" s="77"/>
      <c r="E3" s="77"/>
      <c r="F3" s="77"/>
      <c r="G3" s="78"/>
      <c r="H3" s="133" t="s">
        <v>34</v>
      </c>
      <c r="I3" s="83"/>
      <c r="J3" s="133" t="s">
        <v>35</v>
      </c>
      <c r="K3" s="132"/>
      <c r="L3" s="83"/>
      <c r="M3" s="70"/>
      <c r="N3" s="71"/>
      <c r="O3" s="71"/>
      <c r="P3" s="131" t="s">
        <v>45</v>
      </c>
      <c r="Q3" s="86"/>
      <c r="R3" s="131" t="s">
        <v>46</v>
      </c>
      <c r="S3" s="88"/>
      <c r="T3" s="86"/>
      <c r="U3" s="90"/>
      <c r="V3" s="92"/>
      <c r="W3" s="92"/>
      <c r="X3" s="134" t="s">
        <v>52</v>
      </c>
      <c r="Y3" s="94"/>
      <c r="Z3" s="134" t="s">
        <v>53</v>
      </c>
      <c r="AA3" s="96"/>
      <c r="AB3" s="94"/>
      <c r="AC3" s="98"/>
      <c r="AD3" s="100"/>
      <c r="AE3" s="100"/>
      <c r="AF3" s="135" t="str">
        <f>"Report the "&amp;Instructions!$A$1&amp;" Taxable Value "&amp;CHAR(10)&amp;
"from the Ad Valorem Roll for "&amp;CHAR(10)&amp;
"each municipality listed"</f>
        <v>Report the 2026 Taxable Value 
from the Ad Valorem Roll for 
each municipality listed</v>
      </c>
      <c r="AG3" s="102"/>
      <c r="AH3" s="135" t="str">
        <f>"Report the " &amp; Instructions!$A$1 &amp; " Taxable Value from " &amp; CHAR(10) &amp;
"the IFT Roll for each municipality listed"</f>
        <v>Report the 2026 Taxable Value from 
the IFT Roll for each municipality listed</v>
      </c>
      <c r="AI3" s="103"/>
      <c r="AJ3" s="102"/>
      <c r="AK3" s="67"/>
      <c r="AL3" s="65"/>
      <c r="AM3" s="79"/>
      <c r="AN3" s="30"/>
    </row>
    <row r="4" spans="1:40" s="4" customFormat="1" ht="165" customHeight="1" x14ac:dyDescent="0.3">
      <c r="A4" s="48" t="s">
        <v>32</v>
      </c>
      <c r="B4" s="41" t="s">
        <v>61</v>
      </c>
      <c r="C4" s="41" t="s">
        <v>77</v>
      </c>
      <c r="D4" s="41" t="s">
        <v>63</v>
      </c>
      <c r="E4" s="41" t="s">
        <v>42</v>
      </c>
      <c r="F4" s="41" t="s">
        <v>1</v>
      </c>
      <c r="G4" s="49" t="s">
        <v>43</v>
      </c>
      <c r="H4" s="52" t="s">
        <v>36</v>
      </c>
      <c r="I4" s="52" t="s">
        <v>37</v>
      </c>
      <c r="J4" s="52" t="s">
        <v>39</v>
      </c>
      <c r="K4" s="52" t="s">
        <v>40</v>
      </c>
      <c r="L4" s="52" t="s">
        <v>38</v>
      </c>
      <c r="M4" s="68" t="s">
        <v>64</v>
      </c>
      <c r="N4" s="60" t="s">
        <v>74</v>
      </c>
      <c r="O4" s="60" t="s">
        <v>67</v>
      </c>
      <c r="P4" s="51" t="s">
        <v>47</v>
      </c>
      <c r="Q4" s="51" t="s">
        <v>48</v>
      </c>
      <c r="R4" s="51" t="s">
        <v>49</v>
      </c>
      <c r="S4" s="51" t="s">
        <v>50</v>
      </c>
      <c r="T4" s="51" t="s">
        <v>51</v>
      </c>
      <c r="U4" s="56" t="s">
        <v>65</v>
      </c>
      <c r="V4" s="57" t="s">
        <v>75</v>
      </c>
      <c r="W4" s="57" t="s">
        <v>66</v>
      </c>
      <c r="X4" s="53" t="s">
        <v>54</v>
      </c>
      <c r="Y4" s="53" t="s">
        <v>55</v>
      </c>
      <c r="Z4" s="53" t="s">
        <v>56</v>
      </c>
      <c r="AA4" s="53" t="s">
        <v>57</v>
      </c>
      <c r="AB4" s="53" t="s">
        <v>58</v>
      </c>
      <c r="AC4" s="58" t="s">
        <v>68</v>
      </c>
      <c r="AD4" s="59" t="s">
        <v>76</v>
      </c>
      <c r="AE4" s="59" t="s">
        <v>69</v>
      </c>
      <c r="AF4" s="54" t="str">
        <f>Instructions!$A$1 &amp; CHAR(10)
&amp; "COMMERCIAL " &amp; CHAR(10)
&amp; "PERSONAL PROPERTY " &amp; CHAR(10)
&amp; CHAR(10)
&amp; "TAXABLE VALUE"</f>
        <v>2026
COMMERCIAL 
PERSONAL PROPERTY 
TAXABLE VALUE</v>
      </c>
      <c r="AG4" s="54" t="str">
        <f>Instructions!$A$1 &amp; CHAR(10)
&amp; "INDUSTRIAL " &amp; CHAR(10)
&amp; "PERSONAL PROPERTY " &amp; CHAR(10)
&amp; CHAR(10)
&amp; "TAXABLE VALUE"</f>
        <v>2026
INDUSTRIAL 
PERSONAL PROPERTY 
TAXABLE VALUE</v>
      </c>
      <c r="AH4" s="54"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I4" s="54"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J4" s="54" t="str">
        <f>Instructions!$A$1 &amp; CHAR(10)
&amp; "IFT REPLACEMENT/REHAB " &amp; CHAR(10)
&amp; "PERSONAL PROPERTY " &amp; CHAR(10)
&amp; CHAR(10)
&amp; "TAXABLE VALUE"</f>
        <v>2026
IFT REPLACEMENT/REHAB 
PERSONAL PROPERTY 
TAXABLE VALUE</v>
      </c>
      <c r="AK4" s="55" t="str">
        <f>Instructions!$A$1 &amp;
CHAR(10) &amp;
CHAR(10) &amp;
"TOTAL" &amp;
CHAR(10) &amp;
"TAXABLE VALUE"</f>
        <v>2026
TOTAL
TAXABLE VALUE</v>
      </c>
      <c r="AL4" s="140" t="s">
        <v>79</v>
      </c>
      <c r="AM4" s="80"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N4" s="33"/>
    </row>
    <row r="5" spans="1:40" x14ac:dyDescent="0.3">
      <c r="A5" s="42" t="s">
        <v>81</v>
      </c>
      <c r="B5" s="42" t="s">
        <v>82</v>
      </c>
      <c r="C5" s="28" t="s">
        <v>83</v>
      </c>
      <c r="D5" s="27" t="s">
        <v>84</v>
      </c>
      <c r="E5" s="43" t="s">
        <v>85</v>
      </c>
      <c r="F5" s="27" t="s">
        <v>20</v>
      </c>
      <c r="G5" s="29" t="s">
        <v>86</v>
      </c>
      <c r="H5" s="31">
        <v>6369702</v>
      </c>
      <c r="I5" s="31">
        <v>1067700</v>
      </c>
      <c r="J5" s="31">
        <v>0</v>
      </c>
      <c r="K5" s="31">
        <v>112300</v>
      </c>
      <c r="L5" s="31">
        <v>0</v>
      </c>
      <c r="M5" s="40">
        <f>IF($A5 = "", "", SUM(H5:L5))</f>
        <v>7549702</v>
      </c>
      <c r="N5" s="31">
        <v>0</v>
      </c>
      <c r="O5" s="31">
        <v>0</v>
      </c>
      <c r="P5" s="23">
        <v>5584800</v>
      </c>
      <c r="Q5" s="23">
        <v>1316300</v>
      </c>
      <c r="R5" s="23">
        <v>0</v>
      </c>
      <c r="S5" s="23">
        <v>320700</v>
      </c>
      <c r="T5" s="23">
        <v>0</v>
      </c>
      <c r="U5" s="40">
        <f>IF($A5 = "", "", SUM(P5:T5))</f>
        <v>7221800</v>
      </c>
      <c r="V5" s="31">
        <v>0</v>
      </c>
      <c r="W5" s="31">
        <v>0</v>
      </c>
      <c r="X5" s="23">
        <v>4416000</v>
      </c>
      <c r="Y5" s="23">
        <v>1551700</v>
      </c>
      <c r="Z5" s="23">
        <v>0</v>
      </c>
      <c r="AA5" s="23">
        <v>314400</v>
      </c>
      <c r="AB5" s="23">
        <v>0</v>
      </c>
      <c r="AC5" s="40">
        <f>IF($A5 = "", "", SUM(X5:AB5))</f>
        <v>6282100</v>
      </c>
      <c r="AD5" s="31">
        <v>0</v>
      </c>
      <c r="AE5" s="31">
        <v>0</v>
      </c>
      <c r="AF5" s="31">
        <v>10975400</v>
      </c>
      <c r="AG5" s="31">
        <v>166600</v>
      </c>
      <c r="AH5" s="31">
        <v>0</v>
      </c>
      <c r="AI5" s="31">
        <v>0</v>
      </c>
      <c r="AJ5" s="31">
        <v>0</v>
      </c>
      <c r="AK5" s="40">
        <f>IF($A5 = "", "", SUM(AF5:AJ5))</f>
        <v>11142000</v>
      </c>
      <c r="AL5" s="31"/>
      <c r="AM5" s="40">
        <f>IF($A5 = "", "", M5 - AK5)</f>
        <v>-3592298</v>
      </c>
      <c r="AN5" s="17"/>
    </row>
    <row r="6" spans="1:40" x14ac:dyDescent="0.3">
      <c r="A6" s="42" t="s">
        <v>81</v>
      </c>
      <c r="B6" s="42" t="s">
        <v>90</v>
      </c>
      <c r="C6" s="21" t="s">
        <v>91</v>
      </c>
      <c r="D6" s="20" t="s">
        <v>84</v>
      </c>
      <c r="E6" s="42" t="s">
        <v>85</v>
      </c>
      <c r="F6" s="20" t="s">
        <v>20</v>
      </c>
      <c r="G6" s="22" t="s">
        <v>86</v>
      </c>
      <c r="H6" s="23">
        <v>12521780</v>
      </c>
      <c r="I6" s="23">
        <v>159600</v>
      </c>
      <c r="J6" s="23">
        <v>0</v>
      </c>
      <c r="K6" s="23">
        <v>101400</v>
      </c>
      <c r="L6" s="23">
        <v>0</v>
      </c>
      <c r="M6" s="40">
        <f t="shared" ref="M6:M64" si="0">IF($A6 = "", "", SUM(H6:L6))</f>
        <v>12782780</v>
      </c>
      <c r="N6" s="23">
        <v>0</v>
      </c>
      <c r="O6" s="23">
        <v>0</v>
      </c>
      <c r="P6" s="23">
        <v>10893000</v>
      </c>
      <c r="Q6" s="23">
        <v>155100</v>
      </c>
      <c r="R6" s="23">
        <v>0</v>
      </c>
      <c r="S6" s="23">
        <v>113450</v>
      </c>
      <c r="T6" s="23">
        <v>0</v>
      </c>
      <c r="U6" s="40">
        <f t="shared" ref="U6:U64" si="1">IF($A6 = "", "", SUM(P6:T6))</f>
        <v>11161550</v>
      </c>
      <c r="V6" s="23">
        <v>0</v>
      </c>
      <c r="W6" s="23">
        <v>0</v>
      </c>
      <c r="X6" s="23">
        <v>11752600</v>
      </c>
      <c r="Y6" s="23">
        <v>155100</v>
      </c>
      <c r="Z6" s="23">
        <v>0</v>
      </c>
      <c r="AA6" s="23">
        <v>105900</v>
      </c>
      <c r="AB6" s="23">
        <v>0</v>
      </c>
      <c r="AC6" s="40">
        <f t="shared" ref="AC6:AC64" si="2">IF($A6 = "", "", SUM(X6:AB6))</f>
        <v>12013600</v>
      </c>
      <c r="AD6" s="23">
        <v>0</v>
      </c>
      <c r="AE6" s="23">
        <v>0</v>
      </c>
      <c r="AF6" s="23">
        <v>10671200</v>
      </c>
      <c r="AG6" s="23">
        <v>295300</v>
      </c>
      <c r="AH6" s="23">
        <v>0</v>
      </c>
      <c r="AI6" s="23">
        <v>0</v>
      </c>
      <c r="AJ6" s="23">
        <v>0</v>
      </c>
      <c r="AK6" s="40">
        <f t="shared" ref="AK6:AK64" si="3">IF($A6 = "", "", SUM(AF6:AJ6))</f>
        <v>10966500</v>
      </c>
      <c r="AL6" s="23"/>
      <c r="AM6" s="40">
        <f t="shared" ref="AM6:AM64" si="4">IF($A6 = "", "", M6 - AK6)</f>
        <v>1816280</v>
      </c>
      <c r="AN6" s="17"/>
    </row>
    <row r="7" spans="1:40" x14ac:dyDescent="0.3">
      <c r="A7" s="42" t="s">
        <v>81</v>
      </c>
      <c r="B7" s="42" t="s">
        <v>92</v>
      </c>
      <c r="C7" s="21" t="s">
        <v>93</v>
      </c>
      <c r="D7" s="20" t="s">
        <v>84</v>
      </c>
      <c r="E7" s="42" t="s">
        <v>85</v>
      </c>
      <c r="F7" s="20" t="s">
        <v>20</v>
      </c>
      <c r="G7" s="22" t="s">
        <v>86</v>
      </c>
      <c r="H7" s="23">
        <v>17693300</v>
      </c>
      <c r="I7" s="23">
        <v>1989700</v>
      </c>
      <c r="J7" s="23">
        <v>146050</v>
      </c>
      <c r="K7" s="23">
        <v>1394750</v>
      </c>
      <c r="L7" s="23">
        <v>0</v>
      </c>
      <c r="M7" s="40">
        <f t="shared" si="0"/>
        <v>21223800</v>
      </c>
      <c r="N7" s="23">
        <v>0</v>
      </c>
      <c r="O7" s="23">
        <v>0</v>
      </c>
      <c r="P7" s="23">
        <v>15799450</v>
      </c>
      <c r="Q7" s="23">
        <v>1950500</v>
      </c>
      <c r="R7" s="23">
        <v>0</v>
      </c>
      <c r="S7" s="23">
        <v>1255300</v>
      </c>
      <c r="T7" s="23">
        <v>0</v>
      </c>
      <c r="U7" s="40">
        <f t="shared" si="1"/>
        <v>19005250</v>
      </c>
      <c r="V7" s="23">
        <v>0</v>
      </c>
      <c r="W7" s="23">
        <v>0</v>
      </c>
      <c r="X7" s="23">
        <v>18613200</v>
      </c>
      <c r="Y7" s="23">
        <v>2233400</v>
      </c>
      <c r="Z7" s="23">
        <v>0</v>
      </c>
      <c r="AA7" s="23">
        <v>1540300</v>
      </c>
      <c r="AB7" s="23">
        <v>0</v>
      </c>
      <c r="AC7" s="40">
        <f t="shared" si="2"/>
        <v>22386900</v>
      </c>
      <c r="AD7" s="23">
        <v>0</v>
      </c>
      <c r="AE7" s="23">
        <v>0</v>
      </c>
      <c r="AF7" s="23">
        <v>24275900</v>
      </c>
      <c r="AG7" s="23">
        <v>1387400</v>
      </c>
      <c r="AH7" s="23">
        <v>0</v>
      </c>
      <c r="AI7" s="23">
        <v>0</v>
      </c>
      <c r="AJ7" s="23">
        <v>0</v>
      </c>
      <c r="AK7" s="40">
        <f t="shared" si="3"/>
        <v>25663300</v>
      </c>
      <c r="AL7" s="23"/>
      <c r="AM7" s="40">
        <f t="shared" si="4"/>
        <v>-4439500</v>
      </c>
      <c r="AN7" s="17"/>
    </row>
    <row r="8" spans="1:40" x14ac:dyDescent="0.3">
      <c r="A8" s="42" t="s">
        <v>81</v>
      </c>
      <c r="B8" s="42" t="s">
        <v>94</v>
      </c>
      <c r="C8" s="21" t="s">
        <v>95</v>
      </c>
      <c r="D8" s="20" t="s">
        <v>84</v>
      </c>
      <c r="E8" s="42" t="s">
        <v>85</v>
      </c>
      <c r="F8" s="20" t="s">
        <v>20</v>
      </c>
      <c r="G8" s="22" t="s">
        <v>86</v>
      </c>
      <c r="H8" s="23">
        <v>5384350</v>
      </c>
      <c r="I8" s="23">
        <v>1006500</v>
      </c>
      <c r="J8" s="23">
        <v>0</v>
      </c>
      <c r="K8" s="23">
        <v>1003850</v>
      </c>
      <c r="L8" s="23">
        <v>0</v>
      </c>
      <c r="M8" s="40">
        <f t="shared" si="0"/>
        <v>7394700</v>
      </c>
      <c r="N8" s="23">
        <v>0</v>
      </c>
      <c r="O8" s="23">
        <v>0</v>
      </c>
      <c r="P8" s="23">
        <v>4543050</v>
      </c>
      <c r="Q8" s="23">
        <v>994300</v>
      </c>
      <c r="R8" s="23">
        <v>0</v>
      </c>
      <c r="S8" s="23">
        <v>864250</v>
      </c>
      <c r="T8" s="23">
        <v>0</v>
      </c>
      <c r="U8" s="40">
        <f t="shared" si="1"/>
        <v>6401600</v>
      </c>
      <c r="V8" s="23">
        <v>0</v>
      </c>
      <c r="W8" s="23">
        <v>0</v>
      </c>
      <c r="X8" s="23">
        <v>4543300</v>
      </c>
      <c r="Y8" s="23">
        <v>856400</v>
      </c>
      <c r="Z8" s="23">
        <v>0</v>
      </c>
      <c r="AA8" s="23">
        <v>496650</v>
      </c>
      <c r="AB8" s="23">
        <v>0</v>
      </c>
      <c r="AC8" s="40">
        <f t="shared" si="2"/>
        <v>5896350</v>
      </c>
      <c r="AD8" s="23">
        <v>0</v>
      </c>
      <c r="AE8" s="23">
        <v>0</v>
      </c>
      <c r="AF8" s="23">
        <v>3924100</v>
      </c>
      <c r="AG8" s="23">
        <v>701300</v>
      </c>
      <c r="AH8" s="23">
        <v>0</v>
      </c>
      <c r="AI8" s="23">
        <v>0</v>
      </c>
      <c r="AJ8" s="23">
        <v>0</v>
      </c>
      <c r="AK8" s="40">
        <f t="shared" si="3"/>
        <v>4625400</v>
      </c>
      <c r="AL8" s="23"/>
      <c r="AM8" s="40">
        <f t="shared" si="4"/>
        <v>2769300</v>
      </c>
      <c r="AN8" s="17"/>
    </row>
    <row r="9" spans="1:40" x14ac:dyDescent="0.3">
      <c r="A9" s="42" t="s">
        <v>81</v>
      </c>
      <c r="B9" s="42" t="s">
        <v>96</v>
      </c>
      <c r="C9" s="21" t="s">
        <v>97</v>
      </c>
      <c r="D9" s="20" t="s">
        <v>84</v>
      </c>
      <c r="E9" s="42" t="s">
        <v>85</v>
      </c>
      <c r="F9" s="20" t="s">
        <v>20</v>
      </c>
      <c r="G9" s="22" t="s">
        <v>86</v>
      </c>
      <c r="H9" s="23">
        <v>5849100</v>
      </c>
      <c r="I9" s="23">
        <v>94402500</v>
      </c>
      <c r="J9" s="23">
        <v>0</v>
      </c>
      <c r="K9" s="23">
        <v>3076000</v>
      </c>
      <c r="L9" s="23">
        <v>0</v>
      </c>
      <c r="M9" s="40">
        <f t="shared" si="0"/>
        <v>103327600</v>
      </c>
      <c r="N9" s="23">
        <v>0</v>
      </c>
      <c r="O9" s="23">
        <v>0</v>
      </c>
      <c r="P9" s="23">
        <v>5383200</v>
      </c>
      <c r="Q9" s="23">
        <v>83530500</v>
      </c>
      <c r="R9" s="23">
        <v>0</v>
      </c>
      <c r="S9" s="23">
        <v>3007100</v>
      </c>
      <c r="T9" s="23">
        <v>0</v>
      </c>
      <c r="U9" s="40">
        <f t="shared" si="1"/>
        <v>91920800</v>
      </c>
      <c r="V9" s="23">
        <v>0</v>
      </c>
      <c r="W9" s="23">
        <v>0</v>
      </c>
      <c r="X9" s="23">
        <v>4915200</v>
      </c>
      <c r="Y9" s="23">
        <v>79402200</v>
      </c>
      <c r="Z9" s="23">
        <v>0</v>
      </c>
      <c r="AA9" s="23">
        <v>3839050</v>
      </c>
      <c r="AB9" s="23">
        <v>0</v>
      </c>
      <c r="AC9" s="40">
        <f t="shared" si="2"/>
        <v>88156450</v>
      </c>
      <c r="AD9" s="23">
        <v>0</v>
      </c>
      <c r="AE9" s="23">
        <v>0</v>
      </c>
      <c r="AF9" s="23">
        <v>4297200</v>
      </c>
      <c r="AG9" s="23">
        <v>7006200</v>
      </c>
      <c r="AH9" s="23">
        <v>0</v>
      </c>
      <c r="AI9" s="23">
        <v>0</v>
      </c>
      <c r="AJ9" s="23">
        <v>0</v>
      </c>
      <c r="AK9" s="40">
        <f t="shared" si="3"/>
        <v>11303400</v>
      </c>
      <c r="AL9" s="23"/>
      <c r="AM9" s="40">
        <f t="shared" si="4"/>
        <v>92024200</v>
      </c>
      <c r="AN9" s="17"/>
    </row>
    <row r="10" spans="1:40" x14ac:dyDescent="0.3">
      <c r="A10" s="42" t="s">
        <v>81</v>
      </c>
      <c r="B10" s="42" t="s">
        <v>98</v>
      </c>
      <c r="C10" s="21" t="s">
        <v>99</v>
      </c>
      <c r="D10" s="20" t="s">
        <v>84</v>
      </c>
      <c r="E10" s="42" t="s">
        <v>85</v>
      </c>
      <c r="F10" s="20" t="s">
        <v>20</v>
      </c>
      <c r="G10" s="22" t="s">
        <v>86</v>
      </c>
      <c r="H10" s="23">
        <v>1818950</v>
      </c>
      <c r="I10" s="23">
        <v>8504600</v>
      </c>
      <c r="J10" s="23">
        <v>0</v>
      </c>
      <c r="K10" s="23">
        <v>3178850</v>
      </c>
      <c r="L10" s="23">
        <v>0</v>
      </c>
      <c r="M10" s="40">
        <f t="shared" si="0"/>
        <v>13502400</v>
      </c>
      <c r="N10" s="23">
        <v>0</v>
      </c>
      <c r="O10" s="23">
        <v>0</v>
      </c>
      <c r="P10" s="23">
        <v>1555750</v>
      </c>
      <c r="Q10" s="23">
        <v>8714000</v>
      </c>
      <c r="R10" s="23">
        <v>0</v>
      </c>
      <c r="S10" s="23">
        <v>2803700</v>
      </c>
      <c r="T10" s="23">
        <v>0</v>
      </c>
      <c r="U10" s="40">
        <f t="shared" si="1"/>
        <v>13073450</v>
      </c>
      <c r="V10" s="23">
        <v>0</v>
      </c>
      <c r="W10" s="23">
        <v>0</v>
      </c>
      <c r="X10" s="23">
        <v>1640750</v>
      </c>
      <c r="Y10" s="23">
        <v>9257500</v>
      </c>
      <c r="Z10" s="23">
        <v>0</v>
      </c>
      <c r="AA10" s="23">
        <v>2524600</v>
      </c>
      <c r="AB10" s="23">
        <v>0</v>
      </c>
      <c r="AC10" s="40">
        <f t="shared" si="2"/>
        <v>13422850</v>
      </c>
      <c r="AD10" s="23">
        <v>0</v>
      </c>
      <c r="AE10" s="23">
        <v>0</v>
      </c>
      <c r="AF10" s="23">
        <v>3101468</v>
      </c>
      <c r="AG10" s="23">
        <v>50168500</v>
      </c>
      <c r="AH10" s="23">
        <v>0</v>
      </c>
      <c r="AI10" s="23">
        <v>0</v>
      </c>
      <c r="AJ10" s="23">
        <v>0</v>
      </c>
      <c r="AK10" s="40">
        <f t="shared" si="3"/>
        <v>53269968</v>
      </c>
      <c r="AL10" s="23"/>
      <c r="AM10" s="40">
        <f t="shared" si="4"/>
        <v>-39767568</v>
      </c>
      <c r="AN10" s="17"/>
    </row>
    <row r="11" spans="1:40" x14ac:dyDescent="0.3">
      <c r="A11" s="42" t="s">
        <v>81</v>
      </c>
      <c r="B11" s="42" t="s">
        <v>85</v>
      </c>
      <c r="C11" s="21" t="s">
        <v>100</v>
      </c>
      <c r="D11" s="20" t="s">
        <v>101</v>
      </c>
      <c r="E11" s="42" t="s">
        <v>85</v>
      </c>
      <c r="F11" s="20" t="s">
        <v>20</v>
      </c>
      <c r="G11" s="22" t="s">
        <v>86</v>
      </c>
      <c r="H11" s="23">
        <v>189594732</v>
      </c>
      <c r="I11" s="23">
        <v>213826250</v>
      </c>
      <c r="J11" s="23">
        <v>146050</v>
      </c>
      <c r="K11" s="23">
        <v>15925050</v>
      </c>
      <c r="L11" s="23">
        <v>0</v>
      </c>
      <c r="M11" s="40">
        <f t="shared" si="0"/>
        <v>419492082</v>
      </c>
      <c r="N11" s="23">
        <v>0</v>
      </c>
      <c r="O11" s="23">
        <v>0</v>
      </c>
      <c r="P11" s="23">
        <v>170273850</v>
      </c>
      <c r="Q11" s="23">
        <v>194173200</v>
      </c>
      <c r="R11" s="23">
        <v>0</v>
      </c>
      <c r="S11" s="23">
        <v>15999075</v>
      </c>
      <c r="T11" s="23">
        <v>0</v>
      </c>
      <c r="U11" s="40">
        <f t="shared" si="1"/>
        <v>380446125</v>
      </c>
      <c r="V11" s="23">
        <v>0</v>
      </c>
      <c r="W11" s="23">
        <v>0</v>
      </c>
      <c r="X11" s="23">
        <v>173491700</v>
      </c>
      <c r="Y11" s="23">
        <v>180670750</v>
      </c>
      <c r="Z11" s="23">
        <v>0</v>
      </c>
      <c r="AA11" s="23">
        <v>21062795</v>
      </c>
      <c r="AB11" s="23">
        <v>0</v>
      </c>
      <c r="AC11" s="40">
        <f t="shared" si="2"/>
        <v>375225245</v>
      </c>
      <c r="AD11" s="23">
        <v>0</v>
      </c>
      <c r="AE11" s="23">
        <v>0</v>
      </c>
      <c r="AF11" s="23">
        <v>185254100</v>
      </c>
      <c r="AG11" s="23">
        <v>73592200</v>
      </c>
      <c r="AH11" s="23">
        <v>0</v>
      </c>
      <c r="AI11" s="23">
        <v>506100</v>
      </c>
      <c r="AJ11" s="23">
        <v>0</v>
      </c>
      <c r="AK11" s="40">
        <f t="shared" si="3"/>
        <v>259352400</v>
      </c>
      <c r="AL11" s="23"/>
      <c r="AM11" s="40">
        <f t="shared" si="4"/>
        <v>160139682</v>
      </c>
      <c r="AN11" s="17"/>
    </row>
    <row r="12" spans="1:40" x14ac:dyDescent="0.3">
      <c r="A12" s="42" t="s">
        <v>81</v>
      </c>
      <c r="B12" s="42" t="s">
        <v>103</v>
      </c>
      <c r="C12" s="21" t="s">
        <v>104</v>
      </c>
      <c r="D12" s="20" t="s">
        <v>105</v>
      </c>
      <c r="E12" s="42" t="s">
        <v>88</v>
      </c>
      <c r="F12" s="20" t="s">
        <v>20</v>
      </c>
      <c r="G12" s="22" t="s">
        <v>86</v>
      </c>
      <c r="H12" s="23">
        <v>339468863</v>
      </c>
      <c r="I12" s="23">
        <v>1003042571</v>
      </c>
      <c r="J12" s="23">
        <v>146050</v>
      </c>
      <c r="K12" s="23">
        <v>132445739</v>
      </c>
      <c r="L12" s="23">
        <v>967500</v>
      </c>
      <c r="M12" s="40">
        <f t="shared" si="0"/>
        <v>1476070723</v>
      </c>
      <c r="N12" s="23">
        <v>0</v>
      </c>
      <c r="O12" s="23">
        <v>0</v>
      </c>
      <c r="P12" s="23">
        <v>298673502</v>
      </c>
      <c r="Q12" s="23">
        <v>974127189</v>
      </c>
      <c r="R12" s="23">
        <v>0</v>
      </c>
      <c r="S12" s="23">
        <v>127476900</v>
      </c>
      <c r="T12" s="23">
        <v>967500</v>
      </c>
      <c r="U12" s="40">
        <f t="shared" si="1"/>
        <v>1401245091</v>
      </c>
      <c r="V12" s="23">
        <v>0</v>
      </c>
      <c r="W12" s="23">
        <v>0</v>
      </c>
      <c r="X12" s="23">
        <v>310878804</v>
      </c>
      <c r="Y12" s="23">
        <v>956545439</v>
      </c>
      <c r="Z12" s="23">
        <v>0</v>
      </c>
      <c r="AA12" s="23">
        <v>140347256.5</v>
      </c>
      <c r="AB12" s="23">
        <v>967500</v>
      </c>
      <c r="AC12" s="40">
        <f t="shared" si="2"/>
        <v>1408738999.5</v>
      </c>
      <c r="AD12" s="23">
        <v>0</v>
      </c>
      <c r="AE12" s="23">
        <v>0</v>
      </c>
      <c r="AF12" s="23">
        <v>361724793</v>
      </c>
      <c r="AG12" s="23">
        <v>350046200</v>
      </c>
      <c r="AH12" s="23">
        <v>0</v>
      </c>
      <c r="AI12" s="23">
        <v>506100</v>
      </c>
      <c r="AJ12" s="23">
        <v>0</v>
      </c>
      <c r="AK12" s="40">
        <f t="shared" si="3"/>
        <v>712277093</v>
      </c>
      <c r="AL12" s="23"/>
      <c r="AM12" s="40">
        <f t="shared" si="4"/>
        <v>763793630</v>
      </c>
      <c r="AN12" s="17"/>
    </row>
    <row r="13" spans="1:40" x14ac:dyDescent="0.3">
      <c r="A13" s="42"/>
      <c r="B13" s="142"/>
      <c r="C13" s="143"/>
      <c r="D13" s="144"/>
      <c r="E13" s="142"/>
      <c r="F13" s="144"/>
      <c r="G13" s="145"/>
      <c r="H13" s="23"/>
      <c r="I13" s="23"/>
      <c r="J13" s="23"/>
      <c r="K13" s="23"/>
      <c r="L13" s="23"/>
      <c r="M13" s="141"/>
      <c r="N13" s="23"/>
      <c r="O13" s="23"/>
      <c r="P13" s="23"/>
      <c r="Q13" s="23"/>
      <c r="R13" s="23"/>
      <c r="S13" s="23"/>
      <c r="T13" s="23"/>
      <c r="U13" s="141"/>
      <c r="V13" s="23"/>
      <c r="W13" s="23"/>
      <c r="X13" s="23"/>
      <c r="Y13" s="23"/>
      <c r="Z13" s="23"/>
      <c r="AA13" s="23"/>
      <c r="AB13" s="23"/>
      <c r="AC13" s="40" t="str">
        <f t="shared" si="2"/>
        <v/>
      </c>
      <c r="AD13" s="23"/>
      <c r="AE13" s="23"/>
      <c r="AF13" s="23"/>
      <c r="AG13" s="23"/>
      <c r="AH13" s="23"/>
      <c r="AI13" s="23"/>
      <c r="AJ13" s="23"/>
      <c r="AK13" s="40" t="str">
        <f t="shared" si="3"/>
        <v/>
      </c>
      <c r="AL13" s="23"/>
      <c r="AM13" s="40" t="str">
        <f t="shared" si="4"/>
        <v/>
      </c>
      <c r="AN13" s="17"/>
    </row>
    <row r="14" spans="1:40" x14ac:dyDescent="0.3">
      <c r="A14" s="42"/>
      <c r="B14" s="142"/>
      <c r="C14" s="143"/>
      <c r="D14" s="144"/>
      <c r="E14" s="142"/>
      <c r="F14" s="144"/>
      <c r="G14" s="145"/>
      <c r="H14" s="23"/>
      <c r="I14" s="23"/>
      <c r="J14" s="23"/>
      <c r="K14" s="23"/>
      <c r="L14" s="23"/>
      <c r="M14" s="141"/>
      <c r="N14" s="23"/>
      <c r="O14" s="23"/>
      <c r="P14" s="23"/>
      <c r="Q14" s="23"/>
      <c r="R14" s="23"/>
      <c r="S14" s="23"/>
      <c r="T14" s="23"/>
      <c r="U14" s="141"/>
      <c r="V14" s="23"/>
      <c r="W14" s="23"/>
      <c r="X14" s="23"/>
      <c r="Y14" s="23"/>
      <c r="Z14" s="23"/>
      <c r="AA14" s="23"/>
      <c r="AB14" s="23"/>
      <c r="AC14" s="40" t="str">
        <f t="shared" si="2"/>
        <v/>
      </c>
      <c r="AD14" s="23"/>
      <c r="AE14" s="23"/>
      <c r="AF14" s="23"/>
      <c r="AG14" s="23"/>
      <c r="AH14" s="23"/>
      <c r="AI14" s="23"/>
      <c r="AJ14" s="23"/>
      <c r="AK14" s="40" t="str">
        <f t="shared" si="3"/>
        <v/>
      </c>
      <c r="AL14" s="23"/>
      <c r="AM14" s="40" t="str">
        <f t="shared" si="4"/>
        <v/>
      </c>
      <c r="AN14" s="17"/>
    </row>
    <row r="15" spans="1:40" x14ac:dyDescent="0.3">
      <c r="A15" s="42"/>
      <c r="B15" s="142"/>
      <c r="C15" s="143"/>
      <c r="D15" s="144"/>
      <c r="E15" s="142"/>
      <c r="F15" s="144"/>
      <c r="G15" s="145"/>
      <c r="H15" s="23"/>
      <c r="I15" s="23"/>
      <c r="J15" s="23"/>
      <c r="K15" s="23"/>
      <c r="L15" s="23"/>
      <c r="M15" s="141"/>
      <c r="N15" s="23"/>
      <c r="O15" s="23"/>
      <c r="P15" s="23"/>
      <c r="Q15" s="23"/>
      <c r="R15" s="23"/>
      <c r="S15" s="23"/>
      <c r="T15" s="23"/>
      <c r="U15" s="141"/>
      <c r="V15" s="23"/>
      <c r="W15" s="23"/>
      <c r="X15" s="23"/>
      <c r="Y15" s="23"/>
      <c r="Z15" s="23"/>
      <c r="AA15" s="23"/>
      <c r="AB15" s="23"/>
      <c r="AC15" s="40" t="str">
        <f t="shared" si="2"/>
        <v/>
      </c>
      <c r="AD15" s="23"/>
      <c r="AE15" s="23"/>
      <c r="AF15" s="23"/>
      <c r="AG15" s="23"/>
      <c r="AH15" s="23"/>
      <c r="AI15" s="23"/>
      <c r="AJ15" s="23"/>
      <c r="AK15" s="40" t="str">
        <f t="shared" si="3"/>
        <v/>
      </c>
      <c r="AL15" s="23"/>
      <c r="AM15" s="40" t="str">
        <f t="shared" si="4"/>
        <v/>
      </c>
      <c r="AN15" s="17"/>
    </row>
    <row r="16" spans="1:40" x14ac:dyDescent="0.3">
      <c r="A16" s="42"/>
      <c r="B16" s="142"/>
      <c r="C16" s="143"/>
      <c r="D16" s="144"/>
      <c r="E16" s="142"/>
      <c r="F16" s="144"/>
      <c r="G16" s="145"/>
      <c r="H16" s="23"/>
      <c r="I16" s="23"/>
      <c r="J16" s="23"/>
      <c r="K16" s="23"/>
      <c r="L16" s="23"/>
      <c r="M16" s="141"/>
      <c r="N16" s="23"/>
      <c r="O16" s="23"/>
      <c r="P16" s="23"/>
      <c r="Q16" s="23"/>
      <c r="R16" s="23"/>
      <c r="S16" s="23"/>
      <c r="T16" s="23"/>
      <c r="U16" s="141"/>
      <c r="V16" s="23"/>
      <c r="W16" s="23"/>
      <c r="X16" s="23"/>
      <c r="Y16" s="23"/>
      <c r="Z16" s="23"/>
      <c r="AA16" s="23"/>
      <c r="AB16" s="23"/>
      <c r="AC16" s="40" t="str">
        <f t="shared" si="2"/>
        <v/>
      </c>
      <c r="AD16" s="23"/>
      <c r="AE16" s="23"/>
      <c r="AF16" s="23"/>
      <c r="AG16" s="23"/>
      <c r="AH16" s="23"/>
      <c r="AI16" s="23"/>
      <c r="AJ16" s="23"/>
      <c r="AK16" s="40" t="str">
        <f t="shared" si="3"/>
        <v/>
      </c>
      <c r="AL16" s="23"/>
      <c r="AM16" s="40" t="str">
        <f t="shared" si="4"/>
        <v/>
      </c>
      <c r="AN16" s="17"/>
    </row>
    <row r="17" spans="1:40" x14ac:dyDescent="0.3">
      <c r="A17" s="42"/>
      <c r="B17" s="142"/>
      <c r="C17" s="143"/>
      <c r="D17" s="144"/>
      <c r="E17" s="142"/>
      <c r="F17" s="144"/>
      <c r="G17" s="145"/>
      <c r="H17" s="23"/>
      <c r="I17" s="23"/>
      <c r="J17" s="23"/>
      <c r="K17" s="23"/>
      <c r="L17" s="23"/>
      <c r="M17" s="141"/>
      <c r="N17" s="23"/>
      <c r="O17" s="23"/>
      <c r="P17" s="23"/>
      <c r="Q17" s="23"/>
      <c r="R17" s="23"/>
      <c r="S17" s="23"/>
      <c r="T17" s="23"/>
      <c r="U17" s="141"/>
      <c r="V17" s="23"/>
      <c r="W17" s="23"/>
      <c r="X17" s="23"/>
      <c r="Y17" s="23"/>
      <c r="Z17" s="23"/>
      <c r="AA17" s="23"/>
      <c r="AB17" s="23"/>
      <c r="AC17" s="40" t="str">
        <f t="shared" si="2"/>
        <v/>
      </c>
      <c r="AD17" s="23"/>
      <c r="AE17" s="23"/>
      <c r="AF17" s="23"/>
      <c r="AG17" s="23"/>
      <c r="AH17" s="23"/>
      <c r="AI17" s="23"/>
      <c r="AJ17" s="23"/>
      <c r="AK17" s="40" t="str">
        <f t="shared" si="3"/>
        <v/>
      </c>
      <c r="AL17" s="23"/>
      <c r="AM17" s="40" t="str">
        <f t="shared" si="4"/>
        <v/>
      </c>
      <c r="AN17" s="17"/>
    </row>
    <row r="18" spans="1:40" x14ac:dyDescent="0.3">
      <c r="A18" s="42"/>
      <c r="B18" s="142"/>
      <c r="C18" s="143"/>
      <c r="D18" s="144"/>
      <c r="E18" s="142"/>
      <c r="F18" s="144"/>
      <c r="G18" s="145"/>
      <c r="H18" s="23"/>
      <c r="I18" s="23"/>
      <c r="J18" s="23"/>
      <c r="K18" s="23"/>
      <c r="L18" s="23"/>
      <c r="M18" s="141"/>
      <c r="N18" s="23"/>
      <c r="O18" s="23"/>
      <c r="P18" s="23"/>
      <c r="Q18" s="23"/>
      <c r="R18" s="23"/>
      <c r="S18" s="23"/>
      <c r="T18" s="23"/>
      <c r="U18" s="141"/>
      <c r="V18" s="23"/>
      <c r="W18" s="23"/>
      <c r="X18" s="23"/>
      <c r="Y18" s="23"/>
      <c r="Z18" s="23"/>
      <c r="AA18" s="23"/>
      <c r="AB18" s="23"/>
      <c r="AC18" s="40" t="str">
        <f t="shared" si="2"/>
        <v/>
      </c>
      <c r="AD18" s="23"/>
      <c r="AE18" s="23"/>
      <c r="AF18" s="23"/>
      <c r="AG18" s="23"/>
      <c r="AH18" s="23"/>
      <c r="AI18" s="23"/>
      <c r="AJ18" s="23"/>
      <c r="AK18" s="40" t="str">
        <f t="shared" si="3"/>
        <v/>
      </c>
      <c r="AL18" s="23"/>
      <c r="AM18" s="40" t="str">
        <f t="shared" si="4"/>
        <v/>
      </c>
      <c r="AN18" s="17"/>
    </row>
    <row r="19" spans="1:40" x14ac:dyDescent="0.3">
      <c r="A19" s="42"/>
      <c r="B19" s="142"/>
      <c r="C19" s="143"/>
      <c r="D19" s="144"/>
      <c r="E19" s="142"/>
      <c r="F19" s="144"/>
      <c r="G19" s="145"/>
      <c r="H19" s="23"/>
      <c r="I19" s="23"/>
      <c r="J19" s="23"/>
      <c r="K19" s="23"/>
      <c r="L19" s="23"/>
      <c r="M19" s="141"/>
      <c r="N19" s="23"/>
      <c r="O19" s="23"/>
      <c r="P19" s="23"/>
      <c r="Q19" s="23"/>
      <c r="R19" s="23"/>
      <c r="S19" s="23"/>
      <c r="T19" s="23"/>
      <c r="U19" s="141"/>
      <c r="V19" s="23"/>
      <c r="W19" s="23"/>
      <c r="X19" s="23"/>
      <c r="Y19" s="23"/>
      <c r="Z19" s="23"/>
      <c r="AA19" s="23"/>
      <c r="AB19" s="23"/>
      <c r="AC19" s="40" t="str">
        <f t="shared" si="2"/>
        <v/>
      </c>
      <c r="AD19" s="23"/>
      <c r="AE19" s="23"/>
      <c r="AF19" s="23"/>
      <c r="AG19" s="23"/>
      <c r="AH19" s="23"/>
      <c r="AI19" s="23"/>
      <c r="AJ19" s="23"/>
      <c r="AK19" s="40" t="str">
        <f t="shared" si="3"/>
        <v/>
      </c>
      <c r="AL19" s="23"/>
      <c r="AM19" s="40" t="str">
        <f t="shared" si="4"/>
        <v/>
      </c>
      <c r="AN19" s="17"/>
    </row>
    <row r="20" spans="1:40" x14ac:dyDescent="0.3">
      <c r="A20" s="42"/>
      <c r="B20" s="142"/>
      <c r="C20" s="143"/>
      <c r="D20" s="144"/>
      <c r="E20" s="142"/>
      <c r="F20" s="144"/>
      <c r="G20" s="145"/>
      <c r="H20" s="23"/>
      <c r="I20" s="23"/>
      <c r="J20" s="23"/>
      <c r="K20" s="23"/>
      <c r="L20" s="23"/>
      <c r="M20" s="141"/>
      <c r="N20" s="23"/>
      <c r="O20" s="23"/>
      <c r="P20" s="23"/>
      <c r="Q20" s="23"/>
      <c r="R20" s="23"/>
      <c r="S20" s="23"/>
      <c r="T20" s="23"/>
      <c r="U20" s="141"/>
      <c r="V20" s="23"/>
      <c r="W20" s="23"/>
      <c r="X20" s="23"/>
      <c r="Y20" s="23"/>
      <c r="Z20" s="23"/>
      <c r="AA20" s="23"/>
      <c r="AB20" s="23"/>
      <c r="AC20" s="40" t="str">
        <f t="shared" si="2"/>
        <v/>
      </c>
      <c r="AD20" s="23"/>
      <c r="AE20" s="23"/>
      <c r="AF20" s="23"/>
      <c r="AG20" s="23"/>
      <c r="AH20" s="23"/>
      <c r="AI20" s="23"/>
      <c r="AJ20" s="23"/>
      <c r="AK20" s="40" t="str">
        <f t="shared" si="3"/>
        <v/>
      </c>
      <c r="AL20" s="23"/>
      <c r="AM20" s="40" t="str">
        <f t="shared" si="4"/>
        <v/>
      </c>
      <c r="AN20" s="17"/>
    </row>
    <row r="21" spans="1:40" x14ac:dyDescent="0.3">
      <c r="A21" s="42"/>
      <c r="B21" s="142"/>
      <c r="C21" s="143"/>
      <c r="D21" s="144"/>
      <c r="E21" s="142"/>
      <c r="F21" s="144"/>
      <c r="G21" s="145"/>
      <c r="H21" s="23"/>
      <c r="I21" s="23"/>
      <c r="J21" s="23"/>
      <c r="K21" s="23"/>
      <c r="L21" s="23"/>
      <c r="M21" s="141"/>
      <c r="N21" s="23"/>
      <c r="O21" s="23"/>
      <c r="P21" s="23"/>
      <c r="Q21" s="23"/>
      <c r="R21" s="23"/>
      <c r="S21" s="23"/>
      <c r="T21" s="23"/>
      <c r="U21" s="141"/>
      <c r="V21" s="23"/>
      <c r="W21" s="23"/>
      <c r="X21" s="23"/>
      <c r="Y21" s="23"/>
      <c r="Z21" s="23"/>
      <c r="AA21" s="23"/>
      <c r="AB21" s="23"/>
      <c r="AC21" s="40" t="str">
        <f t="shared" si="2"/>
        <v/>
      </c>
      <c r="AD21" s="23"/>
      <c r="AE21" s="23"/>
      <c r="AF21" s="23"/>
      <c r="AG21" s="23"/>
      <c r="AH21" s="23"/>
      <c r="AI21" s="23"/>
      <c r="AJ21" s="23"/>
      <c r="AK21" s="40" t="str">
        <f t="shared" si="3"/>
        <v/>
      </c>
      <c r="AL21" s="23"/>
      <c r="AM21" s="40" t="str">
        <f t="shared" si="4"/>
        <v/>
      </c>
      <c r="AN21" s="17"/>
    </row>
    <row r="22" spans="1:40" x14ac:dyDescent="0.3">
      <c r="A22" s="42"/>
      <c r="B22" s="142"/>
      <c r="C22" s="143"/>
      <c r="D22" s="144"/>
      <c r="E22" s="142"/>
      <c r="F22" s="144"/>
      <c r="G22" s="145"/>
      <c r="H22" s="23"/>
      <c r="I22" s="23"/>
      <c r="J22" s="23"/>
      <c r="K22" s="23"/>
      <c r="L22" s="23"/>
      <c r="M22" s="141"/>
      <c r="N22" s="23"/>
      <c r="O22" s="23"/>
      <c r="P22" s="23"/>
      <c r="Q22" s="23"/>
      <c r="R22" s="23"/>
      <c r="S22" s="23"/>
      <c r="T22" s="23"/>
      <c r="U22" s="141"/>
      <c r="V22" s="23"/>
      <c r="W22" s="23"/>
      <c r="X22" s="23"/>
      <c r="Y22" s="23"/>
      <c r="Z22" s="23"/>
      <c r="AA22" s="23"/>
      <c r="AB22" s="23"/>
      <c r="AC22" s="40" t="str">
        <f t="shared" si="2"/>
        <v/>
      </c>
      <c r="AD22" s="23"/>
      <c r="AE22" s="23"/>
      <c r="AF22" s="23"/>
      <c r="AG22" s="23"/>
      <c r="AH22" s="23"/>
      <c r="AI22" s="23"/>
      <c r="AJ22" s="23"/>
      <c r="AK22" s="40" t="str">
        <f t="shared" si="3"/>
        <v/>
      </c>
      <c r="AL22" s="23"/>
      <c r="AM22" s="40" t="str">
        <f t="shared" si="4"/>
        <v/>
      </c>
      <c r="AN22" s="17"/>
    </row>
    <row r="23" spans="1:40" x14ac:dyDescent="0.3">
      <c r="A23" s="42"/>
      <c r="B23" s="142"/>
      <c r="C23" s="143"/>
      <c r="D23" s="144"/>
      <c r="E23" s="142"/>
      <c r="F23" s="144"/>
      <c r="G23" s="145"/>
      <c r="H23" s="23"/>
      <c r="I23" s="23"/>
      <c r="J23" s="23"/>
      <c r="K23" s="23"/>
      <c r="L23" s="23"/>
      <c r="M23" s="141"/>
      <c r="N23" s="23"/>
      <c r="O23" s="23"/>
      <c r="P23" s="23"/>
      <c r="Q23" s="23"/>
      <c r="R23" s="23"/>
      <c r="S23" s="23"/>
      <c r="T23" s="23"/>
      <c r="U23" s="141"/>
      <c r="V23" s="23"/>
      <c r="W23" s="23"/>
      <c r="X23" s="23"/>
      <c r="Y23" s="23"/>
      <c r="Z23" s="23"/>
      <c r="AA23" s="23"/>
      <c r="AB23" s="23"/>
      <c r="AC23" s="40" t="str">
        <f t="shared" si="2"/>
        <v/>
      </c>
      <c r="AD23" s="23"/>
      <c r="AE23" s="23"/>
      <c r="AF23" s="23"/>
      <c r="AG23" s="23"/>
      <c r="AH23" s="23"/>
      <c r="AI23" s="23"/>
      <c r="AJ23" s="23"/>
      <c r="AK23" s="40" t="str">
        <f t="shared" si="3"/>
        <v/>
      </c>
      <c r="AL23" s="23"/>
      <c r="AM23" s="40" t="str">
        <f t="shared" si="4"/>
        <v/>
      </c>
      <c r="AN23" s="17"/>
    </row>
    <row r="24" spans="1:40" x14ac:dyDescent="0.3">
      <c r="A24" s="42"/>
      <c r="B24" s="142"/>
      <c r="C24" s="143"/>
      <c r="D24" s="144"/>
      <c r="E24" s="142"/>
      <c r="F24" s="144"/>
      <c r="G24" s="145"/>
      <c r="H24" s="23"/>
      <c r="I24" s="23"/>
      <c r="J24" s="23"/>
      <c r="K24" s="23"/>
      <c r="L24" s="23"/>
      <c r="M24" s="141"/>
      <c r="N24" s="23"/>
      <c r="O24" s="23"/>
      <c r="P24" s="23"/>
      <c r="Q24" s="23"/>
      <c r="R24" s="23"/>
      <c r="S24" s="23"/>
      <c r="T24" s="23"/>
      <c r="U24" s="141"/>
      <c r="V24" s="23"/>
      <c r="W24" s="23"/>
      <c r="X24" s="23"/>
      <c r="Y24" s="23"/>
      <c r="Z24" s="23"/>
      <c r="AA24" s="23"/>
      <c r="AB24" s="23"/>
      <c r="AC24" s="40" t="str">
        <f t="shared" si="2"/>
        <v/>
      </c>
      <c r="AD24" s="23"/>
      <c r="AE24" s="23"/>
      <c r="AF24" s="23"/>
      <c r="AG24" s="23"/>
      <c r="AH24" s="23"/>
      <c r="AI24" s="23"/>
      <c r="AJ24" s="23"/>
      <c r="AK24" s="40" t="str">
        <f t="shared" si="3"/>
        <v/>
      </c>
      <c r="AL24" s="23"/>
      <c r="AM24" s="40" t="str">
        <f t="shared" si="4"/>
        <v/>
      </c>
      <c r="AN24" s="17"/>
    </row>
    <row r="25" spans="1:40" x14ac:dyDescent="0.3">
      <c r="A25" s="42"/>
      <c r="B25" s="142"/>
      <c r="C25" s="143"/>
      <c r="D25" s="144"/>
      <c r="E25" s="142"/>
      <c r="F25" s="144"/>
      <c r="G25" s="145"/>
      <c r="H25" s="23"/>
      <c r="I25" s="23"/>
      <c r="J25" s="23"/>
      <c r="K25" s="23"/>
      <c r="L25" s="23"/>
      <c r="M25" s="141"/>
      <c r="N25" s="23"/>
      <c r="O25" s="23"/>
      <c r="P25" s="23"/>
      <c r="Q25" s="23"/>
      <c r="R25" s="23"/>
      <c r="S25" s="23"/>
      <c r="T25" s="23"/>
      <c r="U25" s="141"/>
      <c r="V25" s="23"/>
      <c r="W25" s="23"/>
      <c r="X25" s="23"/>
      <c r="Y25" s="23"/>
      <c r="Z25" s="23"/>
      <c r="AA25" s="23"/>
      <c r="AB25" s="23"/>
      <c r="AC25" s="40" t="str">
        <f t="shared" si="2"/>
        <v/>
      </c>
      <c r="AD25" s="23"/>
      <c r="AE25" s="23"/>
      <c r="AF25" s="23"/>
      <c r="AG25" s="23"/>
      <c r="AH25" s="23"/>
      <c r="AI25" s="23"/>
      <c r="AJ25" s="23"/>
      <c r="AK25" s="40" t="str">
        <f t="shared" si="3"/>
        <v/>
      </c>
      <c r="AL25" s="23"/>
      <c r="AM25" s="40" t="str">
        <f t="shared" si="4"/>
        <v/>
      </c>
      <c r="AN25" s="17"/>
    </row>
    <row r="26" spans="1:40" x14ac:dyDescent="0.3">
      <c r="A26" s="42"/>
      <c r="B26" s="142"/>
      <c r="C26" s="143"/>
      <c r="D26" s="144"/>
      <c r="E26" s="142"/>
      <c r="F26" s="144"/>
      <c r="G26" s="145"/>
      <c r="H26" s="23"/>
      <c r="I26" s="23"/>
      <c r="J26" s="23"/>
      <c r="K26" s="23"/>
      <c r="L26" s="23"/>
      <c r="M26" s="141"/>
      <c r="N26" s="23"/>
      <c r="O26" s="23"/>
      <c r="P26" s="23"/>
      <c r="Q26" s="23"/>
      <c r="R26" s="23"/>
      <c r="S26" s="23"/>
      <c r="T26" s="23"/>
      <c r="U26" s="141"/>
      <c r="V26" s="23"/>
      <c r="W26" s="23"/>
      <c r="X26" s="23"/>
      <c r="Y26" s="23"/>
      <c r="Z26" s="23"/>
      <c r="AA26" s="23"/>
      <c r="AB26" s="23"/>
      <c r="AC26" s="40" t="str">
        <f t="shared" si="2"/>
        <v/>
      </c>
      <c r="AD26" s="23"/>
      <c r="AE26" s="23"/>
      <c r="AF26" s="23"/>
      <c r="AG26" s="23"/>
      <c r="AH26" s="23"/>
      <c r="AI26" s="23"/>
      <c r="AJ26" s="23"/>
      <c r="AK26" s="40" t="str">
        <f t="shared" si="3"/>
        <v/>
      </c>
      <c r="AL26" s="23"/>
      <c r="AM26" s="40" t="str">
        <f t="shared" si="4"/>
        <v/>
      </c>
      <c r="AN26" s="17"/>
    </row>
    <row r="27" spans="1:40" x14ac:dyDescent="0.3">
      <c r="A27" s="42"/>
      <c r="B27" s="142"/>
      <c r="C27" s="143"/>
      <c r="D27" s="144"/>
      <c r="E27" s="142"/>
      <c r="F27" s="144"/>
      <c r="G27" s="145"/>
      <c r="H27" s="23"/>
      <c r="I27" s="23"/>
      <c r="J27" s="23"/>
      <c r="K27" s="23"/>
      <c r="L27" s="23"/>
      <c r="M27" s="141"/>
      <c r="N27" s="23"/>
      <c r="O27" s="23"/>
      <c r="P27" s="23"/>
      <c r="Q27" s="23"/>
      <c r="R27" s="23"/>
      <c r="S27" s="23"/>
      <c r="T27" s="23"/>
      <c r="U27" s="141"/>
      <c r="V27" s="23"/>
      <c r="W27" s="23"/>
      <c r="X27" s="23"/>
      <c r="Y27" s="23"/>
      <c r="Z27" s="23"/>
      <c r="AA27" s="23"/>
      <c r="AB27" s="23"/>
      <c r="AC27" s="40" t="str">
        <f t="shared" si="2"/>
        <v/>
      </c>
      <c r="AD27" s="23"/>
      <c r="AE27" s="23"/>
      <c r="AF27" s="23"/>
      <c r="AG27" s="23"/>
      <c r="AH27" s="23"/>
      <c r="AI27" s="23"/>
      <c r="AJ27" s="23"/>
      <c r="AK27" s="40" t="str">
        <f t="shared" si="3"/>
        <v/>
      </c>
      <c r="AL27" s="23"/>
      <c r="AM27" s="40" t="str">
        <f t="shared" si="4"/>
        <v/>
      </c>
      <c r="AN27" s="17"/>
    </row>
    <row r="28" spans="1:40" x14ac:dyDescent="0.3">
      <c r="A28" s="42"/>
      <c r="B28" s="142"/>
      <c r="C28" s="143"/>
      <c r="D28" s="144"/>
      <c r="E28" s="142"/>
      <c r="F28" s="144"/>
      <c r="G28" s="145"/>
      <c r="H28" s="23"/>
      <c r="I28" s="23"/>
      <c r="J28" s="23"/>
      <c r="K28" s="23"/>
      <c r="L28" s="23"/>
      <c r="M28" s="141"/>
      <c r="N28" s="23"/>
      <c r="O28" s="23"/>
      <c r="P28" s="23"/>
      <c r="Q28" s="23"/>
      <c r="R28" s="23"/>
      <c r="S28" s="23"/>
      <c r="T28" s="23"/>
      <c r="U28" s="141"/>
      <c r="V28" s="23"/>
      <c r="W28" s="23"/>
      <c r="X28" s="23"/>
      <c r="Y28" s="23"/>
      <c r="Z28" s="23"/>
      <c r="AA28" s="23"/>
      <c r="AB28" s="23"/>
      <c r="AC28" s="40" t="str">
        <f t="shared" si="2"/>
        <v/>
      </c>
      <c r="AD28" s="23"/>
      <c r="AE28" s="23"/>
      <c r="AF28" s="23"/>
      <c r="AG28" s="23"/>
      <c r="AH28" s="23"/>
      <c r="AI28" s="23"/>
      <c r="AJ28" s="23"/>
      <c r="AK28" s="40" t="str">
        <f t="shared" si="3"/>
        <v/>
      </c>
      <c r="AL28" s="23"/>
      <c r="AM28" s="40" t="str">
        <f t="shared" si="4"/>
        <v/>
      </c>
      <c r="AN28" s="17"/>
    </row>
    <row r="29" spans="1:40" x14ac:dyDescent="0.3">
      <c r="A29" s="42"/>
      <c r="B29" s="142"/>
      <c r="C29" s="143"/>
      <c r="D29" s="144"/>
      <c r="E29" s="142"/>
      <c r="F29" s="144"/>
      <c r="G29" s="145"/>
      <c r="H29" s="23"/>
      <c r="I29" s="23"/>
      <c r="J29" s="23"/>
      <c r="K29" s="23"/>
      <c r="L29" s="23"/>
      <c r="M29" s="141"/>
      <c r="N29" s="23"/>
      <c r="O29" s="23"/>
      <c r="P29" s="23"/>
      <c r="Q29" s="23"/>
      <c r="R29" s="23"/>
      <c r="S29" s="23"/>
      <c r="T29" s="23"/>
      <c r="U29" s="141"/>
      <c r="V29" s="23"/>
      <c r="W29" s="23"/>
      <c r="X29" s="23"/>
      <c r="Y29" s="23"/>
      <c r="Z29" s="23"/>
      <c r="AA29" s="23"/>
      <c r="AB29" s="23"/>
      <c r="AC29" s="40" t="str">
        <f t="shared" si="2"/>
        <v/>
      </c>
      <c r="AD29" s="23"/>
      <c r="AE29" s="23"/>
      <c r="AF29" s="23"/>
      <c r="AG29" s="23"/>
      <c r="AH29" s="23"/>
      <c r="AI29" s="23"/>
      <c r="AJ29" s="23"/>
      <c r="AK29" s="40" t="str">
        <f t="shared" si="3"/>
        <v/>
      </c>
      <c r="AL29" s="23"/>
      <c r="AM29" s="40" t="str">
        <f t="shared" si="4"/>
        <v/>
      </c>
      <c r="AN29" s="17"/>
    </row>
    <row r="30" spans="1:40" x14ac:dyDescent="0.3">
      <c r="A30" s="42"/>
      <c r="B30" s="142"/>
      <c r="C30" s="143"/>
      <c r="D30" s="144"/>
      <c r="E30" s="142"/>
      <c r="F30" s="144"/>
      <c r="G30" s="145"/>
      <c r="H30" s="23"/>
      <c r="I30" s="23"/>
      <c r="J30" s="23"/>
      <c r="K30" s="23"/>
      <c r="L30" s="23"/>
      <c r="M30" s="141"/>
      <c r="N30" s="23"/>
      <c r="O30" s="23"/>
      <c r="P30" s="23"/>
      <c r="Q30" s="23"/>
      <c r="R30" s="23"/>
      <c r="S30" s="23"/>
      <c r="T30" s="23"/>
      <c r="U30" s="141"/>
      <c r="V30" s="23"/>
      <c r="W30" s="23"/>
      <c r="X30" s="23"/>
      <c r="Y30" s="23"/>
      <c r="Z30" s="23"/>
      <c r="AA30" s="23"/>
      <c r="AB30" s="23"/>
      <c r="AC30" s="40" t="str">
        <f t="shared" si="2"/>
        <v/>
      </c>
      <c r="AD30" s="23"/>
      <c r="AE30" s="23"/>
      <c r="AF30" s="23"/>
      <c r="AG30" s="23"/>
      <c r="AH30" s="23"/>
      <c r="AI30" s="23"/>
      <c r="AJ30" s="23"/>
      <c r="AK30" s="40" t="str">
        <f t="shared" si="3"/>
        <v/>
      </c>
      <c r="AL30" s="23"/>
      <c r="AM30" s="40" t="str">
        <f t="shared" si="4"/>
        <v/>
      </c>
      <c r="AN30" s="17"/>
    </row>
    <row r="31" spans="1:40" x14ac:dyDescent="0.3">
      <c r="A31" s="42"/>
      <c r="B31" s="142"/>
      <c r="C31" s="143"/>
      <c r="D31" s="144"/>
      <c r="E31" s="142"/>
      <c r="F31" s="144"/>
      <c r="G31" s="145"/>
      <c r="H31" s="23"/>
      <c r="I31" s="23"/>
      <c r="J31" s="23"/>
      <c r="K31" s="23"/>
      <c r="L31" s="23"/>
      <c r="M31" s="141"/>
      <c r="N31" s="23"/>
      <c r="O31" s="23"/>
      <c r="P31" s="23"/>
      <c r="Q31" s="23"/>
      <c r="R31" s="23"/>
      <c r="S31" s="23"/>
      <c r="T31" s="23"/>
      <c r="U31" s="141"/>
      <c r="V31" s="23"/>
      <c r="W31" s="23"/>
      <c r="X31" s="23"/>
      <c r="Y31" s="23"/>
      <c r="Z31" s="23"/>
      <c r="AA31" s="23"/>
      <c r="AB31" s="23"/>
      <c r="AC31" s="40" t="str">
        <f t="shared" si="2"/>
        <v/>
      </c>
      <c r="AD31" s="23"/>
      <c r="AE31" s="23"/>
      <c r="AF31" s="23"/>
      <c r="AG31" s="23"/>
      <c r="AH31" s="23"/>
      <c r="AI31" s="23"/>
      <c r="AJ31" s="23"/>
      <c r="AK31" s="40" t="str">
        <f t="shared" si="3"/>
        <v/>
      </c>
      <c r="AL31" s="23"/>
      <c r="AM31" s="40" t="str">
        <f t="shared" si="4"/>
        <v/>
      </c>
      <c r="AN31" s="17"/>
    </row>
    <row r="32" spans="1:40" x14ac:dyDescent="0.3">
      <c r="A32" s="42"/>
      <c r="B32" s="142"/>
      <c r="C32" s="143"/>
      <c r="D32" s="144"/>
      <c r="E32" s="142"/>
      <c r="F32" s="144"/>
      <c r="G32" s="145"/>
      <c r="H32" s="23"/>
      <c r="I32" s="23"/>
      <c r="J32" s="23"/>
      <c r="K32" s="23"/>
      <c r="L32" s="23"/>
      <c r="M32" s="141"/>
      <c r="N32" s="23"/>
      <c r="O32" s="23"/>
      <c r="P32" s="23"/>
      <c r="Q32" s="23"/>
      <c r="R32" s="23"/>
      <c r="S32" s="23"/>
      <c r="T32" s="23"/>
      <c r="U32" s="141"/>
      <c r="V32" s="23"/>
      <c r="W32" s="23"/>
      <c r="X32" s="23"/>
      <c r="Y32" s="23"/>
      <c r="Z32" s="23"/>
      <c r="AA32" s="23"/>
      <c r="AB32" s="23"/>
      <c r="AC32" s="40" t="str">
        <f t="shared" si="2"/>
        <v/>
      </c>
      <c r="AD32" s="23"/>
      <c r="AE32" s="23"/>
      <c r="AF32" s="23"/>
      <c r="AG32" s="23"/>
      <c r="AH32" s="23"/>
      <c r="AI32" s="23"/>
      <c r="AJ32" s="23"/>
      <c r="AK32" s="40" t="str">
        <f t="shared" si="3"/>
        <v/>
      </c>
      <c r="AL32" s="23"/>
      <c r="AM32" s="40" t="str">
        <f t="shared" si="4"/>
        <v/>
      </c>
      <c r="AN32" s="17"/>
    </row>
    <row r="33" spans="1:40" x14ac:dyDescent="0.3">
      <c r="A33" s="42"/>
      <c r="B33" s="142"/>
      <c r="C33" s="143"/>
      <c r="D33" s="144"/>
      <c r="E33" s="142"/>
      <c r="F33" s="144"/>
      <c r="G33" s="145"/>
      <c r="H33" s="23"/>
      <c r="I33" s="23"/>
      <c r="J33" s="23"/>
      <c r="K33" s="23"/>
      <c r="L33" s="23"/>
      <c r="M33" s="141"/>
      <c r="N33" s="23"/>
      <c r="O33" s="23"/>
      <c r="P33" s="23"/>
      <c r="Q33" s="23"/>
      <c r="R33" s="23"/>
      <c r="S33" s="23"/>
      <c r="T33" s="23"/>
      <c r="U33" s="141"/>
      <c r="V33" s="23"/>
      <c r="W33" s="23"/>
      <c r="X33" s="23"/>
      <c r="Y33" s="23"/>
      <c r="Z33" s="23"/>
      <c r="AA33" s="23"/>
      <c r="AB33" s="23"/>
      <c r="AC33" s="40" t="str">
        <f t="shared" si="2"/>
        <v/>
      </c>
      <c r="AD33" s="23"/>
      <c r="AE33" s="23"/>
      <c r="AF33" s="23"/>
      <c r="AG33" s="23"/>
      <c r="AH33" s="23"/>
      <c r="AI33" s="23"/>
      <c r="AJ33" s="23"/>
      <c r="AK33" s="40" t="str">
        <f t="shared" si="3"/>
        <v/>
      </c>
      <c r="AL33" s="23"/>
      <c r="AM33" s="40" t="str">
        <f t="shared" si="4"/>
        <v/>
      </c>
      <c r="AN33" s="17"/>
    </row>
    <row r="34" spans="1:40" x14ac:dyDescent="0.3">
      <c r="A34" s="42"/>
      <c r="B34" s="142"/>
      <c r="C34" s="143"/>
      <c r="D34" s="144"/>
      <c r="E34" s="142"/>
      <c r="F34" s="144"/>
      <c r="G34" s="145"/>
      <c r="H34" s="23"/>
      <c r="I34" s="23"/>
      <c r="J34" s="23"/>
      <c r="K34" s="23"/>
      <c r="L34" s="23"/>
      <c r="M34" s="141"/>
      <c r="N34" s="23"/>
      <c r="O34" s="23"/>
      <c r="P34" s="23"/>
      <c r="Q34" s="23"/>
      <c r="R34" s="23"/>
      <c r="S34" s="23"/>
      <c r="T34" s="23"/>
      <c r="U34" s="141"/>
      <c r="V34" s="23"/>
      <c r="W34" s="23"/>
      <c r="X34" s="23"/>
      <c r="Y34" s="23"/>
      <c r="Z34" s="23"/>
      <c r="AA34" s="23"/>
      <c r="AB34" s="23"/>
      <c r="AC34" s="40" t="str">
        <f t="shared" si="2"/>
        <v/>
      </c>
      <c r="AD34" s="23"/>
      <c r="AE34" s="23"/>
      <c r="AF34" s="23"/>
      <c r="AG34" s="23"/>
      <c r="AH34" s="23"/>
      <c r="AI34" s="23"/>
      <c r="AJ34" s="23"/>
      <c r="AK34" s="40" t="str">
        <f t="shared" si="3"/>
        <v/>
      </c>
      <c r="AL34" s="23"/>
      <c r="AM34" s="40" t="str">
        <f t="shared" si="4"/>
        <v/>
      </c>
      <c r="AN34" s="17"/>
    </row>
    <row r="35" spans="1:40" x14ac:dyDescent="0.3">
      <c r="A35" s="42"/>
      <c r="B35" s="42"/>
      <c r="C35" s="21"/>
      <c r="D35" s="20"/>
      <c r="E35" s="42"/>
      <c r="F35" s="20"/>
      <c r="G35" s="22"/>
      <c r="H35" s="23"/>
      <c r="I35" s="23"/>
      <c r="J35" s="23"/>
      <c r="K35" s="23"/>
      <c r="L35" s="23"/>
      <c r="M35" s="40" t="str">
        <f t="shared" si="0"/>
        <v/>
      </c>
      <c r="N35" s="23"/>
      <c r="O35" s="23"/>
      <c r="P35" s="23"/>
      <c r="Q35" s="23"/>
      <c r="R35" s="23"/>
      <c r="S35" s="23"/>
      <c r="T35" s="23"/>
      <c r="U35" s="40" t="str">
        <f t="shared" si="1"/>
        <v/>
      </c>
      <c r="V35" s="23"/>
      <c r="W35" s="23"/>
      <c r="X35" s="23"/>
      <c r="Y35" s="23"/>
      <c r="Z35" s="23"/>
      <c r="AA35" s="23"/>
      <c r="AB35" s="23"/>
      <c r="AC35" s="40" t="str">
        <f t="shared" si="2"/>
        <v/>
      </c>
      <c r="AD35" s="23"/>
      <c r="AE35" s="23"/>
      <c r="AF35" s="23"/>
      <c r="AG35" s="23"/>
      <c r="AH35" s="23"/>
      <c r="AI35" s="23"/>
      <c r="AJ35" s="23"/>
      <c r="AK35" s="40" t="str">
        <f t="shared" si="3"/>
        <v/>
      </c>
      <c r="AL35" s="23"/>
      <c r="AM35" s="40" t="str">
        <f t="shared" si="4"/>
        <v/>
      </c>
      <c r="AN35" s="17"/>
    </row>
    <row r="36" spans="1:40" hidden="1" x14ac:dyDescent="0.3">
      <c r="A36" s="42"/>
      <c r="B36" s="42"/>
      <c r="C36" s="21"/>
      <c r="D36" s="20"/>
      <c r="E36" s="42"/>
      <c r="F36" s="20"/>
      <c r="G36" s="22"/>
      <c r="H36" s="23"/>
      <c r="I36" s="23"/>
      <c r="J36" s="23"/>
      <c r="K36" s="23"/>
      <c r="L36" s="23"/>
      <c r="M36" s="40" t="str">
        <f t="shared" si="0"/>
        <v/>
      </c>
      <c r="N36" s="23"/>
      <c r="O36" s="23"/>
      <c r="P36" s="23"/>
      <c r="Q36" s="23"/>
      <c r="R36" s="23"/>
      <c r="S36" s="23"/>
      <c r="T36" s="23"/>
      <c r="U36" s="40" t="str">
        <f t="shared" si="1"/>
        <v/>
      </c>
      <c r="V36" s="23"/>
      <c r="W36" s="23"/>
      <c r="X36" s="23"/>
      <c r="Y36" s="23"/>
      <c r="Z36" s="23"/>
      <c r="AA36" s="23"/>
      <c r="AB36" s="23"/>
      <c r="AC36" s="40" t="str">
        <f t="shared" si="2"/>
        <v/>
      </c>
      <c r="AD36" s="23"/>
      <c r="AE36" s="23"/>
      <c r="AF36" s="23"/>
      <c r="AG36" s="23"/>
      <c r="AH36" s="23"/>
      <c r="AI36" s="23"/>
      <c r="AJ36" s="23"/>
      <c r="AK36" s="40" t="str">
        <f t="shared" si="3"/>
        <v/>
      </c>
      <c r="AL36" s="23"/>
      <c r="AM36" s="40" t="str">
        <f t="shared" si="4"/>
        <v/>
      </c>
      <c r="AN36" s="17"/>
    </row>
    <row r="37" spans="1:40" hidden="1" x14ac:dyDescent="0.3">
      <c r="A37" s="42"/>
      <c r="B37" s="42"/>
      <c r="C37" s="21"/>
      <c r="D37" s="20"/>
      <c r="E37" s="42"/>
      <c r="F37" s="20"/>
      <c r="G37" s="22"/>
      <c r="H37" s="23"/>
      <c r="I37" s="23"/>
      <c r="J37" s="23"/>
      <c r="K37" s="23"/>
      <c r="L37" s="23"/>
      <c r="M37" s="40" t="str">
        <f t="shared" si="0"/>
        <v/>
      </c>
      <c r="N37" s="23"/>
      <c r="O37" s="23"/>
      <c r="P37" s="23"/>
      <c r="Q37" s="23"/>
      <c r="R37" s="23"/>
      <c r="S37" s="23"/>
      <c r="T37" s="23"/>
      <c r="U37" s="40" t="str">
        <f t="shared" si="1"/>
        <v/>
      </c>
      <c r="V37" s="23"/>
      <c r="W37" s="23"/>
      <c r="X37" s="23"/>
      <c r="Y37" s="23"/>
      <c r="Z37" s="23"/>
      <c r="AA37" s="23"/>
      <c r="AB37" s="23"/>
      <c r="AC37" s="40" t="str">
        <f t="shared" si="2"/>
        <v/>
      </c>
      <c r="AD37" s="23"/>
      <c r="AE37" s="23"/>
      <c r="AF37" s="23"/>
      <c r="AG37" s="23"/>
      <c r="AH37" s="23"/>
      <c r="AI37" s="23"/>
      <c r="AJ37" s="23"/>
      <c r="AK37" s="40" t="str">
        <f t="shared" si="3"/>
        <v/>
      </c>
      <c r="AL37" s="23"/>
      <c r="AM37" s="40" t="str">
        <f t="shared" si="4"/>
        <v/>
      </c>
      <c r="AN37" s="17"/>
    </row>
    <row r="38" spans="1:40" hidden="1" x14ac:dyDescent="0.3">
      <c r="A38" s="42"/>
      <c r="B38" s="42"/>
      <c r="C38" s="21"/>
      <c r="D38" s="20"/>
      <c r="E38" s="42"/>
      <c r="F38" s="20"/>
      <c r="G38" s="22"/>
      <c r="H38" s="23"/>
      <c r="I38" s="23"/>
      <c r="J38" s="23"/>
      <c r="K38" s="23"/>
      <c r="L38" s="23"/>
      <c r="M38" s="40" t="str">
        <f t="shared" si="0"/>
        <v/>
      </c>
      <c r="N38" s="23"/>
      <c r="O38" s="23"/>
      <c r="P38" s="23"/>
      <c r="Q38" s="23"/>
      <c r="R38" s="23"/>
      <c r="S38" s="23"/>
      <c r="T38" s="23"/>
      <c r="U38" s="40" t="str">
        <f t="shared" si="1"/>
        <v/>
      </c>
      <c r="V38" s="23"/>
      <c r="W38" s="23"/>
      <c r="X38" s="23"/>
      <c r="Y38" s="23"/>
      <c r="Z38" s="23"/>
      <c r="AA38" s="23"/>
      <c r="AB38" s="23"/>
      <c r="AC38" s="40" t="str">
        <f t="shared" si="2"/>
        <v/>
      </c>
      <c r="AD38" s="23"/>
      <c r="AE38" s="23"/>
      <c r="AF38" s="23"/>
      <c r="AG38" s="23"/>
      <c r="AH38" s="23"/>
      <c r="AI38" s="23"/>
      <c r="AJ38" s="23"/>
      <c r="AK38" s="40" t="str">
        <f t="shared" si="3"/>
        <v/>
      </c>
      <c r="AL38" s="23"/>
      <c r="AM38" s="40" t="str">
        <f t="shared" si="4"/>
        <v/>
      </c>
      <c r="AN38" s="17"/>
    </row>
    <row r="39" spans="1:40" hidden="1" x14ac:dyDescent="0.3">
      <c r="A39" s="42"/>
      <c r="B39" s="42"/>
      <c r="C39" s="21"/>
      <c r="D39" s="20"/>
      <c r="E39" s="42"/>
      <c r="F39" s="20"/>
      <c r="G39" s="22"/>
      <c r="H39" s="23"/>
      <c r="I39" s="23"/>
      <c r="J39" s="23"/>
      <c r="K39" s="23"/>
      <c r="L39" s="23"/>
      <c r="M39" s="40" t="str">
        <f t="shared" si="0"/>
        <v/>
      </c>
      <c r="N39" s="23"/>
      <c r="O39" s="23"/>
      <c r="P39" s="23"/>
      <c r="Q39" s="23"/>
      <c r="R39" s="23"/>
      <c r="S39" s="23"/>
      <c r="T39" s="23"/>
      <c r="U39" s="40" t="str">
        <f t="shared" si="1"/>
        <v/>
      </c>
      <c r="V39" s="23"/>
      <c r="W39" s="23"/>
      <c r="X39" s="23"/>
      <c r="Y39" s="23"/>
      <c r="Z39" s="23"/>
      <c r="AA39" s="23"/>
      <c r="AB39" s="23"/>
      <c r="AC39" s="40" t="str">
        <f t="shared" si="2"/>
        <v/>
      </c>
      <c r="AD39" s="23"/>
      <c r="AE39" s="23"/>
      <c r="AF39" s="23"/>
      <c r="AG39" s="23"/>
      <c r="AH39" s="23"/>
      <c r="AI39" s="23"/>
      <c r="AJ39" s="23"/>
      <c r="AK39" s="40" t="str">
        <f t="shared" si="3"/>
        <v/>
      </c>
      <c r="AL39" s="23"/>
      <c r="AM39" s="40" t="str">
        <f t="shared" si="4"/>
        <v/>
      </c>
      <c r="AN39" s="17"/>
    </row>
    <row r="40" spans="1:40" hidden="1" x14ac:dyDescent="0.3">
      <c r="A40" s="42"/>
      <c r="B40" s="42"/>
      <c r="C40" s="21"/>
      <c r="D40" s="20"/>
      <c r="E40" s="42"/>
      <c r="F40" s="20"/>
      <c r="G40" s="22"/>
      <c r="H40" s="23"/>
      <c r="I40" s="23"/>
      <c r="J40" s="23"/>
      <c r="K40" s="23"/>
      <c r="L40" s="23"/>
      <c r="M40" s="40" t="str">
        <f t="shared" si="0"/>
        <v/>
      </c>
      <c r="N40" s="23"/>
      <c r="O40" s="23"/>
      <c r="P40" s="23"/>
      <c r="Q40" s="23"/>
      <c r="R40" s="23"/>
      <c r="S40" s="23"/>
      <c r="T40" s="23"/>
      <c r="U40" s="40" t="str">
        <f t="shared" si="1"/>
        <v/>
      </c>
      <c r="V40" s="23"/>
      <c r="W40" s="23"/>
      <c r="X40" s="23"/>
      <c r="Y40" s="23"/>
      <c r="Z40" s="23"/>
      <c r="AA40" s="23"/>
      <c r="AB40" s="23"/>
      <c r="AC40" s="40" t="str">
        <f t="shared" si="2"/>
        <v/>
      </c>
      <c r="AD40" s="23"/>
      <c r="AE40" s="23"/>
      <c r="AF40" s="23"/>
      <c r="AG40" s="23"/>
      <c r="AH40" s="23"/>
      <c r="AI40" s="23"/>
      <c r="AJ40" s="23"/>
      <c r="AK40" s="40" t="str">
        <f t="shared" si="3"/>
        <v/>
      </c>
      <c r="AL40" s="23"/>
      <c r="AM40" s="40" t="str">
        <f t="shared" si="4"/>
        <v/>
      </c>
      <c r="AN40" s="17"/>
    </row>
    <row r="41" spans="1:40" hidden="1" x14ac:dyDescent="0.3">
      <c r="A41" s="42"/>
      <c r="B41" s="42"/>
      <c r="C41" s="21"/>
      <c r="D41" s="20"/>
      <c r="E41" s="42"/>
      <c r="F41" s="20"/>
      <c r="G41" s="22"/>
      <c r="H41" s="23"/>
      <c r="I41" s="23"/>
      <c r="J41" s="23"/>
      <c r="K41" s="23"/>
      <c r="L41" s="23"/>
      <c r="M41" s="40" t="str">
        <f t="shared" si="0"/>
        <v/>
      </c>
      <c r="N41" s="23"/>
      <c r="O41" s="23"/>
      <c r="P41" s="23"/>
      <c r="Q41" s="23"/>
      <c r="R41" s="23"/>
      <c r="S41" s="23"/>
      <c r="T41" s="23"/>
      <c r="U41" s="40" t="str">
        <f t="shared" si="1"/>
        <v/>
      </c>
      <c r="V41" s="23"/>
      <c r="W41" s="23"/>
      <c r="X41" s="23"/>
      <c r="Y41" s="23"/>
      <c r="Z41" s="23"/>
      <c r="AA41" s="23"/>
      <c r="AB41" s="23"/>
      <c r="AC41" s="40" t="str">
        <f t="shared" si="2"/>
        <v/>
      </c>
      <c r="AD41" s="23"/>
      <c r="AE41" s="23"/>
      <c r="AF41" s="23"/>
      <c r="AG41" s="23"/>
      <c r="AH41" s="23"/>
      <c r="AI41" s="23"/>
      <c r="AJ41" s="23"/>
      <c r="AK41" s="40" t="str">
        <f t="shared" si="3"/>
        <v/>
      </c>
      <c r="AL41" s="23"/>
      <c r="AM41" s="40" t="str">
        <f t="shared" si="4"/>
        <v/>
      </c>
      <c r="AN41" s="17"/>
    </row>
    <row r="42" spans="1:40" hidden="1" x14ac:dyDescent="0.3">
      <c r="A42" s="42"/>
      <c r="B42" s="42"/>
      <c r="C42" s="21"/>
      <c r="D42" s="20"/>
      <c r="E42" s="42"/>
      <c r="F42" s="20"/>
      <c r="G42" s="22"/>
      <c r="H42" s="23"/>
      <c r="I42" s="23"/>
      <c r="J42" s="23"/>
      <c r="K42" s="23"/>
      <c r="L42" s="23"/>
      <c r="M42" s="40" t="str">
        <f t="shared" si="0"/>
        <v/>
      </c>
      <c r="N42" s="23"/>
      <c r="O42" s="23"/>
      <c r="P42" s="23"/>
      <c r="Q42" s="23"/>
      <c r="R42" s="23"/>
      <c r="S42" s="23"/>
      <c r="T42" s="23"/>
      <c r="U42" s="40" t="str">
        <f t="shared" si="1"/>
        <v/>
      </c>
      <c r="V42" s="23"/>
      <c r="W42" s="23"/>
      <c r="X42" s="23"/>
      <c r="Y42" s="23"/>
      <c r="Z42" s="23"/>
      <c r="AA42" s="23"/>
      <c r="AB42" s="23"/>
      <c r="AC42" s="40" t="str">
        <f t="shared" si="2"/>
        <v/>
      </c>
      <c r="AD42" s="23"/>
      <c r="AE42" s="23"/>
      <c r="AF42" s="23"/>
      <c r="AG42" s="23"/>
      <c r="AH42" s="23"/>
      <c r="AI42" s="23"/>
      <c r="AJ42" s="23"/>
      <c r="AK42" s="40" t="str">
        <f t="shared" si="3"/>
        <v/>
      </c>
      <c r="AL42" s="23"/>
      <c r="AM42" s="40" t="str">
        <f t="shared" si="4"/>
        <v/>
      </c>
      <c r="AN42" s="17"/>
    </row>
    <row r="43" spans="1:40" hidden="1" x14ac:dyDescent="0.3">
      <c r="A43" s="42"/>
      <c r="B43" s="42"/>
      <c r="C43" s="21"/>
      <c r="D43" s="20"/>
      <c r="E43" s="42"/>
      <c r="F43" s="20"/>
      <c r="G43" s="22"/>
      <c r="H43" s="23"/>
      <c r="I43" s="23"/>
      <c r="J43" s="23"/>
      <c r="K43" s="23"/>
      <c r="L43" s="23"/>
      <c r="M43" s="40" t="str">
        <f t="shared" si="0"/>
        <v/>
      </c>
      <c r="N43" s="23"/>
      <c r="O43" s="23"/>
      <c r="P43" s="23"/>
      <c r="Q43" s="23"/>
      <c r="R43" s="23"/>
      <c r="S43" s="23"/>
      <c r="T43" s="23"/>
      <c r="U43" s="40" t="str">
        <f t="shared" si="1"/>
        <v/>
      </c>
      <c r="V43" s="23"/>
      <c r="W43" s="23"/>
      <c r="X43" s="23"/>
      <c r="Y43" s="23"/>
      <c r="Z43" s="23"/>
      <c r="AA43" s="23"/>
      <c r="AB43" s="23"/>
      <c r="AC43" s="40" t="str">
        <f t="shared" si="2"/>
        <v/>
      </c>
      <c r="AD43" s="23"/>
      <c r="AE43" s="23"/>
      <c r="AF43" s="23"/>
      <c r="AG43" s="23"/>
      <c r="AH43" s="23"/>
      <c r="AI43" s="23"/>
      <c r="AJ43" s="23"/>
      <c r="AK43" s="40" t="str">
        <f t="shared" si="3"/>
        <v/>
      </c>
      <c r="AL43" s="23"/>
      <c r="AM43" s="40" t="str">
        <f t="shared" si="4"/>
        <v/>
      </c>
      <c r="AN43" s="17"/>
    </row>
    <row r="44" spans="1:40" hidden="1" x14ac:dyDescent="0.3">
      <c r="A44" s="42"/>
      <c r="B44" s="42"/>
      <c r="C44" s="21"/>
      <c r="D44" s="20"/>
      <c r="E44" s="42"/>
      <c r="F44" s="20"/>
      <c r="G44" s="22"/>
      <c r="H44" s="23"/>
      <c r="I44" s="23"/>
      <c r="J44" s="23"/>
      <c r="K44" s="23"/>
      <c r="L44" s="23"/>
      <c r="M44" s="40" t="str">
        <f t="shared" si="0"/>
        <v/>
      </c>
      <c r="N44" s="23"/>
      <c r="O44" s="23"/>
      <c r="P44" s="23"/>
      <c r="Q44" s="23"/>
      <c r="R44" s="23"/>
      <c r="S44" s="23"/>
      <c r="T44" s="23"/>
      <c r="U44" s="40" t="str">
        <f t="shared" si="1"/>
        <v/>
      </c>
      <c r="V44" s="23"/>
      <c r="W44" s="23"/>
      <c r="X44" s="23"/>
      <c r="Y44" s="23"/>
      <c r="Z44" s="23"/>
      <c r="AA44" s="23"/>
      <c r="AB44" s="23"/>
      <c r="AC44" s="40" t="str">
        <f t="shared" si="2"/>
        <v/>
      </c>
      <c r="AD44" s="23"/>
      <c r="AE44" s="23"/>
      <c r="AF44" s="23"/>
      <c r="AG44" s="23"/>
      <c r="AH44" s="23"/>
      <c r="AI44" s="23"/>
      <c r="AJ44" s="23"/>
      <c r="AK44" s="40" t="str">
        <f t="shared" si="3"/>
        <v/>
      </c>
      <c r="AL44" s="23"/>
      <c r="AM44" s="40" t="str">
        <f t="shared" si="4"/>
        <v/>
      </c>
      <c r="AN44" s="17"/>
    </row>
    <row r="45" spans="1:40" hidden="1" x14ac:dyDescent="0.3">
      <c r="A45" s="42"/>
      <c r="B45" s="42"/>
      <c r="C45" s="21"/>
      <c r="D45" s="20"/>
      <c r="E45" s="42"/>
      <c r="F45" s="20"/>
      <c r="G45" s="22"/>
      <c r="H45" s="23"/>
      <c r="I45" s="23"/>
      <c r="J45" s="23"/>
      <c r="K45" s="23"/>
      <c r="L45" s="23"/>
      <c r="M45" s="40" t="str">
        <f t="shared" si="0"/>
        <v/>
      </c>
      <c r="N45" s="23"/>
      <c r="O45" s="23"/>
      <c r="P45" s="23"/>
      <c r="Q45" s="23"/>
      <c r="R45" s="23"/>
      <c r="S45" s="23"/>
      <c r="T45" s="23"/>
      <c r="U45" s="40" t="str">
        <f t="shared" si="1"/>
        <v/>
      </c>
      <c r="V45" s="23"/>
      <c r="W45" s="23"/>
      <c r="X45" s="23"/>
      <c r="Y45" s="23"/>
      <c r="Z45" s="23"/>
      <c r="AA45" s="23"/>
      <c r="AB45" s="23"/>
      <c r="AC45" s="40" t="str">
        <f t="shared" si="2"/>
        <v/>
      </c>
      <c r="AD45" s="23"/>
      <c r="AE45" s="23"/>
      <c r="AF45" s="23"/>
      <c r="AG45" s="23"/>
      <c r="AH45" s="23"/>
      <c r="AI45" s="23"/>
      <c r="AJ45" s="23"/>
      <c r="AK45" s="40" t="str">
        <f t="shared" si="3"/>
        <v/>
      </c>
      <c r="AL45" s="23"/>
      <c r="AM45" s="40" t="str">
        <f t="shared" si="4"/>
        <v/>
      </c>
      <c r="AN45" s="17"/>
    </row>
    <row r="46" spans="1:40" hidden="1" x14ac:dyDescent="0.3">
      <c r="A46" s="42"/>
      <c r="B46" s="42"/>
      <c r="C46" s="21"/>
      <c r="D46" s="20"/>
      <c r="E46" s="42"/>
      <c r="F46" s="20"/>
      <c r="G46" s="22"/>
      <c r="H46" s="23"/>
      <c r="I46" s="23"/>
      <c r="J46" s="23"/>
      <c r="K46" s="23"/>
      <c r="L46" s="23"/>
      <c r="M46" s="40" t="str">
        <f t="shared" si="0"/>
        <v/>
      </c>
      <c r="N46" s="23"/>
      <c r="O46" s="23"/>
      <c r="P46" s="23"/>
      <c r="Q46" s="23"/>
      <c r="R46" s="23"/>
      <c r="S46" s="23"/>
      <c r="T46" s="23"/>
      <c r="U46" s="40" t="str">
        <f t="shared" si="1"/>
        <v/>
      </c>
      <c r="V46" s="23"/>
      <c r="W46" s="23"/>
      <c r="X46" s="23"/>
      <c r="Y46" s="23"/>
      <c r="Z46" s="23"/>
      <c r="AA46" s="23"/>
      <c r="AB46" s="23"/>
      <c r="AC46" s="40" t="str">
        <f t="shared" si="2"/>
        <v/>
      </c>
      <c r="AD46" s="23"/>
      <c r="AE46" s="23"/>
      <c r="AF46" s="23"/>
      <c r="AG46" s="23"/>
      <c r="AH46" s="23"/>
      <c r="AI46" s="23"/>
      <c r="AJ46" s="23"/>
      <c r="AK46" s="40" t="str">
        <f t="shared" si="3"/>
        <v/>
      </c>
      <c r="AL46" s="23"/>
      <c r="AM46" s="40" t="str">
        <f t="shared" si="4"/>
        <v/>
      </c>
      <c r="AN46" s="17"/>
    </row>
    <row r="47" spans="1:40" hidden="1" x14ac:dyDescent="0.3">
      <c r="A47" s="42"/>
      <c r="B47" s="42"/>
      <c r="C47" s="21"/>
      <c r="D47" s="20"/>
      <c r="E47" s="42"/>
      <c r="F47" s="20"/>
      <c r="G47" s="22"/>
      <c r="H47" s="23"/>
      <c r="I47" s="23"/>
      <c r="J47" s="23"/>
      <c r="K47" s="23"/>
      <c r="L47" s="23"/>
      <c r="M47" s="40" t="str">
        <f t="shared" si="0"/>
        <v/>
      </c>
      <c r="N47" s="23"/>
      <c r="O47" s="23"/>
      <c r="P47" s="23"/>
      <c r="Q47" s="23"/>
      <c r="R47" s="23"/>
      <c r="S47" s="23"/>
      <c r="T47" s="23"/>
      <c r="U47" s="40" t="str">
        <f t="shared" si="1"/>
        <v/>
      </c>
      <c r="V47" s="23"/>
      <c r="W47" s="23"/>
      <c r="X47" s="23"/>
      <c r="Y47" s="23"/>
      <c r="Z47" s="23"/>
      <c r="AA47" s="23"/>
      <c r="AB47" s="23"/>
      <c r="AC47" s="40" t="str">
        <f t="shared" si="2"/>
        <v/>
      </c>
      <c r="AD47" s="23"/>
      <c r="AE47" s="23"/>
      <c r="AF47" s="23"/>
      <c r="AG47" s="23"/>
      <c r="AH47" s="23"/>
      <c r="AI47" s="23"/>
      <c r="AJ47" s="23"/>
      <c r="AK47" s="40" t="str">
        <f t="shared" si="3"/>
        <v/>
      </c>
      <c r="AL47" s="23"/>
      <c r="AM47" s="40" t="str">
        <f t="shared" si="4"/>
        <v/>
      </c>
      <c r="AN47" s="17"/>
    </row>
    <row r="48" spans="1:40" hidden="1" x14ac:dyDescent="0.3">
      <c r="A48" s="42"/>
      <c r="B48" s="42"/>
      <c r="C48" s="21"/>
      <c r="D48" s="20"/>
      <c r="E48" s="42"/>
      <c r="F48" s="20"/>
      <c r="G48" s="22"/>
      <c r="H48" s="23"/>
      <c r="I48" s="23"/>
      <c r="J48" s="23"/>
      <c r="K48" s="23"/>
      <c r="L48" s="23"/>
      <c r="M48" s="40" t="str">
        <f t="shared" si="0"/>
        <v/>
      </c>
      <c r="N48" s="23"/>
      <c r="O48" s="23"/>
      <c r="P48" s="23"/>
      <c r="Q48" s="23"/>
      <c r="R48" s="23"/>
      <c r="S48" s="23"/>
      <c r="T48" s="23"/>
      <c r="U48" s="40" t="str">
        <f t="shared" si="1"/>
        <v/>
      </c>
      <c r="V48" s="23"/>
      <c r="W48" s="23"/>
      <c r="X48" s="23"/>
      <c r="Y48" s="23"/>
      <c r="Z48" s="23"/>
      <c r="AA48" s="23"/>
      <c r="AB48" s="23"/>
      <c r="AC48" s="40" t="str">
        <f t="shared" si="2"/>
        <v/>
      </c>
      <c r="AD48" s="23"/>
      <c r="AE48" s="23"/>
      <c r="AF48" s="23"/>
      <c r="AG48" s="23"/>
      <c r="AH48" s="23"/>
      <c r="AI48" s="23"/>
      <c r="AJ48" s="23"/>
      <c r="AK48" s="40" t="str">
        <f t="shared" si="3"/>
        <v/>
      </c>
      <c r="AL48" s="23"/>
      <c r="AM48" s="40" t="str">
        <f t="shared" si="4"/>
        <v/>
      </c>
      <c r="AN48" s="17"/>
    </row>
    <row r="49" spans="1:40" hidden="1" x14ac:dyDescent="0.3">
      <c r="A49" s="42"/>
      <c r="B49" s="42"/>
      <c r="C49" s="21"/>
      <c r="D49" s="20"/>
      <c r="E49" s="42"/>
      <c r="F49" s="20"/>
      <c r="G49" s="22"/>
      <c r="H49" s="23"/>
      <c r="I49" s="23"/>
      <c r="J49" s="23"/>
      <c r="K49" s="23"/>
      <c r="L49" s="23"/>
      <c r="M49" s="40" t="str">
        <f t="shared" si="0"/>
        <v/>
      </c>
      <c r="N49" s="23"/>
      <c r="O49" s="23"/>
      <c r="P49" s="23"/>
      <c r="Q49" s="23"/>
      <c r="R49" s="23"/>
      <c r="S49" s="23"/>
      <c r="T49" s="23"/>
      <c r="U49" s="40" t="str">
        <f t="shared" si="1"/>
        <v/>
      </c>
      <c r="V49" s="23"/>
      <c r="W49" s="23"/>
      <c r="X49" s="23"/>
      <c r="Y49" s="23"/>
      <c r="Z49" s="23"/>
      <c r="AA49" s="23"/>
      <c r="AB49" s="23"/>
      <c r="AC49" s="40" t="str">
        <f t="shared" si="2"/>
        <v/>
      </c>
      <c r="AD49" s="23"/>
      <c r="AE49" s="23"/>
      <c r="AF49" s="23"/>
      <c r="AG49" s="23"/>
      <c r="AH49" s="23"/>
      <c r="AI49" s="23"/>
      <c r="AJ49" s="23"/>
      <c r="AK49" s="40" t="str">
        <f t="shared" si="3"/>
        <v/>
      </c>
      <c r="AL49" s="23"/>
      <c r="AM49" s="40" t="str">
        <f t="shared" si="4"/>
        <v/>
      </c>
      <c r="AN49" s="17"/>
    </row>
    <row r="50" spans="1:40" hidden="1" x14ac:dyDescent="0.3">
      <c r="A50" s="42"/>
      <c r="B50" s="42"/>
      <c r="C50" s="21"/>
      <c r="D50" s="20"/>
      <c r="E50" s="42"/>
      <c r="F50" s="20"/>
      <c r="G50" s="22"/>
      <c r="H50" s="23"/>
      <c r="I50" s="23"/>
      <c r="J50" s="23"/>
      <c r="K50" s="23"/>
      <c r="L50" s="23"/>
      <c r="M50" s="40" t="str">
        <f t="shared" si="0"/>
        <v/>
      </c>
      <c r="N50" s="23"/>
      <c r="O50" s="23"/>
      <c r="P50" s="23"/>
      <c r="Q50" s="23"/>
      <c r="R50" s="23"/>
      <c r="S50" s="23"/>
      <c r="T50" s="23"/>
      <c r="U50" s="40" t="str">
        <f t="shared" si="1"/>
        <v/>
      </c>
      <c r="V50" s="23"/>
      <c r="W50" s="23"/>
      <c r="X50" s="23"/>
      <c r="Y50" s="23"/>
      <c r="Z50" s="23"/>
      <c r="AA50" s="23"/>
      <c r="AB50" s="23"/>
      <c r="AC50" s="40" t="str">
        <f t="shared" si="2"/>
        <v/>
      </c>
      <c r="AD50" s="23"/>
      <c r="AE50" s="23"/>
      <c r="AF50" s="23"/>
      <c r="AG50" s="23"/>
      <c r="AH50" s="23"/>
      <c r="AI50" s="23"/>
      <c r="AJ50" s="23"/>
      <c r="AK50" s="40" t="str">
        <f t="shared" si="3"/>
        <v/>
      </c>
      <c r="AL50" s="23"/>
      <c r="AM50" s="40" t="str">
        <f t="shared" si="4"/>
        <v/>
      </c>
      <c r="AN50" s="17"/>
    </row>
    <row r="51" spans="1:40" hidden="1" x14ac:dyDescent="0.3">
      <c r="A51" s="42"/>
      <c r="B51" s="42"/>
      <c r="C51" s="21"/>
      <c r="D51" s="20"/>
      <c r="E51" s="42"/>
      <c r="F51" s="20"/>
      <c r="G51" s="22"/>
      <c r="H51" s="23"/>
      <c r="I51" s="23"/>
      <c r="J51" s="23"/>
      <c r="K51" s="23"/>
      <c r="L51" s="23"/>
      <c r="M51" s="40" t="str">
        <f t="shared" si="0"/>
        <v/>
      </c>
      <c r="N51" s="23"/>
      <c r="O51" s="23"/>
      <c r="P51" s="23"/>
      <c r="Q51" s="23"/>
      <c r="R51" s="23"/>
      <c r="S51" s="23"/>
      <c r="T51" s="23"/>
      <c r="U51" s="40" t="str">
        <f t="shared" si="1"/>
        <v/>
      </c>
      <c r="V51" s="23"/>
      <c r="W51" s="23"/>
      <c r="X51" s="23"/>
      <c r="Y51" s="23"/>
      <c r="Z51" s="23"/>
      <c r="AA51" s="23"/>
      <c r="AB51" s="23"/>
      <c r="AC51" s="40" t="str">
        <f t="shared" si="2"/>
        <v/>
      </c>
      <c r="AD51" s="23"/>
      <c r="AE51" s="23"/>
      <c r="AF51" s="23"/>
      <c r="AG51" s="23"/>
      <c r="AH51" s="23"/>
      <c r="AI51" s="23"/>
      <c r="AJ51" s="23"/>
      <c r="AK51" s="40" t="str">
        <f t="shared" si="3"/>
        <v/>
      </c>
      <c r="AL51" s="23"/>
      <c r="AM51" s="40" t="str">
        <f t="shared" si="4"/>
        <v/>
      </c>
      <c r="AN51" s="17"/>
    </row>
    <row r="52" spans="1:40" hidden="1" x14ac:dyDescent="0.3">
      <c r="A52" s="42"/>
      <c r="B52" s="42"/>
      <c r="C52" s="21"/>
      <c r="D52" s="20"/>
      <c r="E52" s="42"/>
      <c r="F52" s="20"/>
      <c r="G52" s="22"/>
      <c r="H52" s="23"/>
      <c r="I52" s="23"/>
      <c r="J52" s="23"/>
      <c r="K52" s="23"/>
      <c r="L52" s="23"/>
      <c r="M52" s="40" t="str">
        <f t="shared" si="0"/>
        <v/>
      </c>
      <c r="N52" s="23"/>
      <c r="O52" s="23"/>
      <c r="P52" s="23"/>
      <c r="Q52" s="23"/>
      <c r="R52" s="23"/>
      <c r="S52" s="23"/>
      <c r="T52" s="23"/>
      <c r="U52" s="40" t="str">
        <f t="shared" si="1"/>
        <v/>
      </c>
      <c r="V52" s="23"/>
      <c r="W52" s="23"/>
      <c r="X52" s="23"/>
      <c r="Y52" s="23"/>
      <c r="Z52" s="23"/>
      <c r="AA52" s="23"/>
      <c r="AB52" s="23"/>
      <c r="AC52" s="40" t="str">
        <f t="shared" si="2"/>
        <v/>
      </c>
      <c r="AD52" s="23"/>
      <c r="AE52" s="23"/>
      <c r="AF52" s="23"/>
      <c r="AG52" s="23"/>
      <c r="AH52" s="23"/>
      <c r="AI52" s="23"/>
      <c r="AJ52" s="23"/>
      <c r="AK52" s="40" t="str">
        <f t="shared" si="3"/>
        <v/>
      </c>
      <c r="AL52" s="23"/>
      <c r="AM52" s="40" t="str">
        <f t="shared" si="4"/>
        <v/>
      </c>
      <c r="AN52" s="17"/>
    </row>
    <row r="53" spans="1:40" hidden="1" x14ac:dyDescent="0.3">
      <c r="A53" s="42"/>
      <c r="B53" s="42"/>
      <c r="C53" s="21"/>
      <c r="D53" s="20"/>
      <c r="E53" s="42"/>
      <c r="F53" s="20"/>
      <c r="G53" s="22"/>
      <c r="H53" s="23"/>
      <c r="I53" s="23"/>
      <c r="J53" s="23"/>
      <c r="K53" s="23"/>
      <c r="L53" s="23"/>
      <c r="M53" s="40" t="str">
        <f t="shared" si="0"/>
        <v/>
      </c>
      <c r="N53" s="23"/>
      <c r="O53" s="23"/>
      <c r="P53" s="23"/>
      <c r="Q53" s="23"/>
      <c r="R53" s="23"/>
      <c r="S53" s="23"/>
      <c r="T53" s="23"/>
      <c r="U53" s="40" t="str">
        <f t="shared" si="1"/>
        <v/>
      </c>
      <c r="V53" s="23"/>
      <c r="W53" s="23"/>
      <c r="X53" s="23"/>
      <c r="Y53" s="23"/>
      <c r="Z53" s="23"/>
      <c r="AA53" s="23"/>
      <c r="AB53" s="23"/>
      <c r="AC53" s="40" t="str">
        <f t="shared" si="2"/>
        <v/>
      </c>
      <c r="AD53" s="23"/>
      <c r="AE53" s="23"/>
      <c r="AF53" s="23"/>
      <c r="AG53" s="23"/>
      <c r="AH53" s="23"/>
      <c r="AI53" s="23"/>
      <c r="AJ53" s="23"/>
      <c r="AK53" s="40" t="str">
        <f t="shared" si="3"/>
        <v/>
      </c>
      <c r="AL53" s="23"/>
      <c r="AM53" s="40" t="str">
        <f t="shared" si="4"/>
        <v/>
      </c>
      <c r="AN53" s="17"/>
    </row>
    <row r="54" spans="1:40" hidden="1" x14ac:dyDescent="0.3">
      <c r="A54" s="42"/>
      <c r="B54" s="42"/>
      <c r="C54" s="21"/>
      <c r="D54" s="20"/>
      <c r="E54" s="42"/>
      <c r="F54" s="20"/>
      <c r="G54" s="22"/>
      <c r="H54" s="23"/>
      <c r="I54" s="23"/>
      <c r="J54" s="23"/>
      <c r="K54" s="23"/>
      <c r="L54" s="23"/>
      <c r="M54" s="40" t="str">
        <f t="shared" si="0"/>
        <v/>
      </c>
      <c r="N54" s="23"/>
      <c r="O54" s="23"/>
      <c r="P54" s="23"/>
      <c r="Q54" s="23"/>
      <c r="R54" s="23"/>
      <c r="S54" s="23"/>
      <c r="T54" s="23"/>
      <c r="U54" s="40" t="str">
        <f t="shared" si="1"/>
        <v/>
      </c>
      <c r="V54" s="23"/>
      <c r="W54" s="23"/>
      <c r="X54" s="23"/>
      <c r="Y54" s="23"/>
      <c r="Z54" s="23"/>
      <c r="AA54" s="23"/>
      <c r="AB54" s="23"/>
      <c r="AC54" s="40" t="str">
        <f t="shared" si="2"/>
        <v/>
      </c>
      <c r="AD54" s="23"/>
      <c r="AE54" s="23"/>
      <c r="AF54" s="23"/>
      <c r="AG54" s="23"/>
      <c r="AH54" s="23"/>
      <c r="AI54" s="23"/>
      <c r="AJ54" s="23"/>
      <c r="AK54" s="40" t="str">
        <f t="shared" si="3"/>
        <v/>
      </c>
      <c r="AL54" s="23"/>
      <c r="AM54" s="40" t="str">
        <f t="shared" si="4"/>
        <v/>
      </c>
      <c r="AN54" s="17"/>
    </row>
    <row r="55" spans="1:40" hidden="1" x14ac:dyDescent="0.3">
      <c r="A55" s="42"/>
      <c r="B55" s="42"/>
      <c r="C55" s="21"/>
      <c r="D55" s="20"/>
      <c r="E55" s="42"/>
      <c r="F55" s="20"/>
      <c r="G55" s="22"/>
      <c r="H55" s="23"/>
      <c r="I55" s="23"/>
      <c r="J55" s="23"/>
      <c r="K55" s="23"/>
      <c r="L55" s="23"/>
      <c r="M55" s="40" t="str">
        <f t="shared" si="0"/>
        <v/>
      </c>
      <c r="N55" s="23"/>
      <c r="O55" s="23"/>
      <c r="P55" s="23"/>
      <c r="Q55" s="23"/>
      <c r="R55" s="23"/>
      <c r="S55" s="23"/>
      <c r="T55" s="23"/>
      <c r="U55" s="40" t="str">
        <f t="shared" si="1"/>
        <v/>
      </c>
      <c r="V55" s="23"/>
      <c r="W55" s="23"/>
      <c r="X55" s="23"/>
      <c r="Y55" s="23"/>
      <c r="Z55" s="23"/>
      <c r="AA55" s="23"/>
      <c r="AB55" s="23"/>
      <c r="AC55" s="40" t="str">
        <f t="shared" si="2"/>
        <v/>
      </c>
      <c r="AD55" s="23"/>
      <c r="AE55" s="23"/>
      <c r="AF55" s="23"/>
      <c r="AG55" s="23"/>
      <c r="AH55" s="23"/>
      <c r="AI55" s="23"/>
      <c r="AJ55" s="23"/>
      <c r="AK55" s="40" t="str">
        <f t="shared" si="3"/>
        <v/>
      </c>
      <c r="AL55" s="23"/>
      <c r="AM55" s="40" t="str">
        <f t="shared" si="4"/>
        <v/>
      </c>
      <c r="AN55" s="17"/>
    </row>
    <row r="56" spans="1:40" hidden="1" x14ac:dyDescent="0.3">
      <c r="A56" s="42"/>
      <c r="B56" s="42"/>
      <c r="C56" s="21"/>
      <c r="D56" s="20"/>
      <c r="E56" s="42"/>
      <c r="F56" s="20"/>
      <c r="G56" s="22"/>
      <c r="H56" s="23"/>
      <c r="I56" s="23"/>
      <c r="J56" s="23"/>
      <c r="K56" s="23"/>
      <c r="L56" s="23"/>
      <c r="M56" s="40" t="str">
        <f t="shared" si="0"/>
        <v/>
      </c>
      <c r="N56" s="23"/>
      <c r="O56" s="23"/>
      <c r="P56" s="23"/>
      <c r="Q56" s="23"/>
      <c r="R56" s="23"/>
      <c r="S56" s="23"/>
      <c r="T56" s="23"/>
      <c r="U56" s="40" t="str">
        <f t="shared" si="1"/>
        <v/>
      </c>
      <c r="V56" s="23"/>
      <c r="W56" s="23"/>
      <c r="X56" s="23"/>
      <c r="Y56" s="23"/>
      <c r="Z56" s="23"/>
      <c r="AA56" s="23"/>
      <c r="AB56" s="23"/>
      <c r="AC56" s="40" t="str">
        <f t="shared" si="2"/>
        <v/>
      </c>
      <c r="AD56" s="23"/>
      <c r="AE56" s="23"/>
      <c r="AF56" s="23"/>
      <c r="AG56" s="23"/>
      <c r="AH56" s="23"/>
      <c r="AI56" s="23"/>
      <c r="AJ56" s="23"/>
      <c r="AK56" s="40" t="str">
        <f t="shared" si="3"/>
        <v/>
      </c>
      <c r="AL56" s="23"/>
      <c r="AM56" s="40" t="str">
        <f t="shared" si="4"/>
        <v/>
      </c>
      <c r="AN56" s="17"/>
    </row>
    <row r="57" spans="1:40" hidden="1" x14ac:dyDescent="0.3">
      <c r="A57" s="42"/>
      <c r="B57" s="42"/>
      <c r="C57" s="21"/>
      <c r="D57" s="20"/>
      <c r="E57" s="42"/>
      <c r="F57" s="20"/>
      <c r="G57" s="22"/>
      <c r="H57" s="23"/>
      <c r="I57" s="23"/>
      <c r="J57" s="23"/>
      <c r="K57" s="23"/>
      <c r="L57" s="23"/>
      <c r="M57" s="40" t="str">
        <f t="shared" si="0"/>
        <v/>
      </c>
      <c r="N57" s="23"/>
      <c r="O57" s="23"/>
      <c r="P57" s="23"/>
      <c r="Q57" s="23"/>
      <c r="R57" s="23"/>
      <c r="S57" s="23"/>
      <c r="T57" s="23"/>
      <c r="U57" s="40" t="str">
        <f t="shared" si="1"/>
        <v/>
      </c>
      <c r="V57" s="23"/>
      <c r="W57" s="23"/>
      <c r="X57" s="23"/>
      <c r="Y57" s="23"/>
      <c r="Z57" s="23"/>
      <c r="AA57" s="23"/>
      <c r="AB57" s="23"/>
      <c r="AC57" s="40" t="str">
        <f t="shared" si="2"/>
        <v/>
      </c>
      <c r="AD57" s="23"/>
      <c r="AE57" s="23"/>
      <c r="AF57" s="23"/>
      <c r="AG57" s="23"/>
      <c r="AH57" s="23"/>
      <c r="AI57" s="23"/>
      <c r="AJ57" s="23"/>
      <c r="AK57" s="40" t="str">
        <f t="shared" si="3"/>
        <v/>
      </c>
      <c r="AL57" s="23"/>
      <c r="AM57" s="40" t="str">
        <f t="shared" si="4"/>
        <v/>
      </c>
      <c r="AN57" s="17"/>
    </row>
    <row r="58" spans="1:40" hidden="1" x14ac:dyDescent="0.3">
      <c r="A58" s="42"/>
      <c r="B58" s="42"/>
      <c r="C58" s="21"/>
      <c r="D58" s="20"/>
      <c r="E58" s="42"/>
      <c r="F58" s="20"/>
      <c r="G58" s="22"/>
      <c r="H58" s="23"/>
      <c r="I58" s="23"/>
      <c r="J58" s="23"/>
      <c r="K58" s="23"/>
      <c r="L58" s="23"/>
      <c r="M58" s="40" t="str">
        <f t="shared" si="0"/>
        <v/>
      </c>
      <c r="N58" s="23"/>
      <c r="O58" s="23"/>
      <c r="P58" s="23"/>
      <c r="Q58" s="23"/>
      <c r="R58" s="23"/>
      <c r="S58" s="23"/>
      <c r="T58" s="23"/>
      <c r="U58" s="40" t="str">
        <f t="shared" si="1"/>
        <v/>
      </c>
      <c r="V58" s="23"/>
      <c r="W58" s="23"/>
      <c r="X58" s="23"/>
      <c r="Y58" s="23"/>
      <c r="Z58" s="23"/>
      <c r="AA58" s="23"/>
      <c r="AB58" s="23"/>
      <c r="AC58" s="40" t="str">
        <f t="shared" si="2"/>
        <v/>
      </c>
      <c r="AD58" s="23"/>
      <c r="AE58" s="23"/>
      <c r="AF58" s="23"/>
      <c r="AG58" s="23"/>
      <c r="AH58" s="23"/>
      <c r="AI58" s="23"/>
      <c r="AJ58" s="23"/>
      <c r="AK58" s="40" t="str">
        <f t="shared" si="3"/>
        <v/>
      </c>
      <c r="AL58" s="23"/>
      <c r="AM58" s="40" t="str">
        <f t="shared" si="4"/>
        <v/>
      </c>
      <c r="AN58" s="17"/>
    </row>
    <row r="59" spans="1:40" hidden="1" x14ac:dyDescent="0.3">
      <c r="A59" s="42"/>
      <c r="B59" s="42"/>
      <c r="C59" s="21"/>
      <c r="D59" s="20"/>
      <c r="E59" s="42"/>
      <c r="F59" s="20"/>
      <c r="G59" s="22"/>
      <c r="H59" s="23"/>
      <c r="I59" s="23"/>
      <c r="J59" s="23"/>
      <c r="K59" s="23"/>
      <c r="L59" s="23"/>
      <c r="M59" s="40" t="str">
        <f t="shared" si="0"/>
        <v/>
      </c>
      <c r="N59" s="23"/>
      <c r="O59" s="23"/>
      <c r="P59" s="23"/>
      <c r="Q59" s="23"/>
      <c r="R59" s="23"/>
      <c r="S59" s="23"/>
      <c r="T59" s="23"/>
      <c r="U59" s="40" t="str">
        <f t="shared" si="1"/>
        <v/>
      </c>
      <c r="V59" s="23"/>
      <c r="W59" s="23"/>
      <c r="X59" s="23"/>
      <c r="Y59" s="23"/>
      <c r="Z59" s="23"/>
      <c r="AA59" s="23"/>
      <c r="AB59" s="23"/>
      <c r="AC59" s="40" t="str">
        <f t="shared" si="2"/>
        <v/>
      </c>
      <c r="AD59" s="23"/>
      <c r="AE59" s="23"/>
      <c r="AF59" s="23"/>
      <c r="AG59" s="23"/>
      <c r="AH59" s="23"/>
      <c r="AI59" s="23"/>
      <c r="AJ59" s="23"/>
      <c r="AK59" s="40" t="str">
        <f t="shared" si="3"/>
        <v/>
      </c>
      <c r="AL59" s="23"/>
      <c r="AM59" s="40" t="str">
        <f t="shared" si="4"/>
        <v/>
      </c>
      <c r="AN59" s="17"/>
    </row>
    <row r="60" spans="1:40" hidden="1" x14ac:dyDescent="0.3">
      <c r="A60" s="42"/>
      <c r="B60" s="42"/>
      <c r="C60" s="21"/>
      <c r="D60" s="20"/>
      <c r="E60" s="42"/>
      <c r="F60" s="20"/>
      <c r="G60" s="22"/>
      <c r="H60" s="23"/>
      <c r="I60" s="23"/>
      <c r="J60" s="23"/>
      <c r="K60" s="23"/>
      <c r="L60" s="23"/>
      <c r="M60" s="40" t="str">
        <f t="shared" si="0"/>
        <v/>
      </c>
      <c r="N60" s="23"/>
      <c r="O60" s="23"/>
      <c r="P60" s="23"/>
      <c r="Q60" s="23"/>
      <c r="R60" s="23"/>
      <c r="S60" s="23"/>
      <c r="T60" s="23"/>
      <c r="U60" s="40" t="str">
        <f t="shared" si="1"/>
        <v/>
      </c>
      <c r="V60" s="23"/>
      <c r="W60" s="23"/>
      <c r="X60" s="23"/>
      <c r="Y60" s="23"/>
      <c r="Z60" s="23"/>
      <c r="AA60" s="23"/>
      <c r="AB60" s="23"/>
      <c r="AC60" s="40" t="str">
        <f t="shared" si="2"/>
        <v/>
      </c>
      <c r="AD60" s="23"/>
      <c r="AE60" s="23"/>
      <c r="AF60" s="23"/>
      <c r="AG60" s="23"/>
      <c r="AH60" s="23"/>
      <c r="AI60" s="23"/>
      <c r="AJ60" s="23"/>
      <c r="AK60" s="40" t="str">
        <f t="shared" si="3"/>
        <v/>
      </c>
      <c r="AL60" s="23"/>
      <c r="AM60" s="40" t="str">
        <f t="shared" si="4"/>
        <v/>
      </c>
      <c r="AN60" s="17"/>
    </row>
    <row r="61" spans="1:40" hidden="1" x14ac:dyDescent="0.3">
      <c r="A61" s="42"/>
      <c r="B61" s="42"/>
      <c r="C61" s="21"/>
      <c r="D61" s="20"/>
      <c r="E61" s="42"/>
      <c r="F61" s="20"/>
      <c r="G61" s="22"/>
      <c r="H61" s="23"/>
      <c r="I61" s="23"/>
      <c r="J61" s="23"/>
      <c r="K61" s="23"/>
      <c r="L61" s="23"/>
      <c r="M61" s="40" t="str">
        <f t="shared" si="0"/>
        <v/>
      </c>
      <c r="N61" s="23"/>
      <c r="O61" s="23"/>
      <c r="P61" s="23"/>
      <c r="Q61" s="23"/>
      <c r="R61" s="23"/>
      <c r="S61" s="23"/>
      <c r="T61" s="23"/>
      <c r="U61" s="40" t="str">
        <f t="shared" si="1"/>
        <v/>
      </c>
      <c r="V61" s="23"/>
      <c r="W61" s="23"/>
      <c r="X61" s="23"/>
      <c r="Y61" s="23"/>
      <c r="Z61" s="23"/>
      <c r="AA61" s="23"/>
      <c r="AB61" s="23"/>
      <c r="AC61" s="40" t="str">
        <f t="shared" si="2"/>
        <v/>
      </c>
      <c r="AD61" s="23"/>
      <c r="AE61" s="23"/>
      <c r="AF61" s="23"/>
      <c r="AG61" s="23"/>
      <c r="AH61" s="23"/>
      <c r="AI61" s="23"/>
      <c r="AJ61" s="23"/>
      <c r="AK61" s="40" t="str">
        <f t="shared" si="3"/>
        <v/>
      </c>
      <c r="AL61" s="23"/>
      <c r="AM61" s="40" t="str">
        <f t="shared" si="4"/>
        <v/>
      </c>
      <c r="AN61" s="17"/>
    </row>
    <row r="62" spans="1:40" hidden="1" x14ac:dyDescent="0.3">
      <c r="A62" s="42"/>
      <c r="B62" s="42"/>
      <c r="C62" s="21"/>
      <c r="D62" s="20"/>
      <c r="E62" s="42"/>
      <c r="F62" s="20"/>
      <c r="G62" s="22"/>
      <c r="H62" s="23"/>
      <c r="I62" s="23"/>
      <c r="J62" s="23"/>
      <c r="K62" s="23"/>
      <c r="L62" s="23"/>
      <c r="M62" s="40" t="str">
        <f t="shared" si="0"/>
        <v/>
      </c>
      <c r="N62" s="23"/>
      <c r="O62" s="23"/>
      <c r="P62" s="23"/>
      <c r="Q62" s="23"/>
      <c r="R62" s="23"/>
      <c r="S62" s="23"/>
      <c r="T62" s="23"/>
      <c r="U62" s="40" t="str">
        <f t="shared" si="1"/>
        <v/>
      </c>
      <c r="V62" s="23"/>
      <c r="W62" s="23"/>
      <c r="X62" s="23"/>
      <c r="Y62" s="23"/>
      <c r="Z62" s="23"/>
      <c r="AA62" s="23"/>
      <c r="AB62" s="23"/>
      <c r="AC62" s="40" t="str">
        <f t="shared" si="2"/>
        <v/>
      </c>
      <c r="AD62" s="23"/>
      <c r="AE62" s="23"/>
      <c r="AF62" s="23"/>
      <c r="AG62" s="23"/>
      <c r="AH62" s="23"/>
      <c r="AI62" s="23"/>
      <c r="AJ62" s="23"/>
      <c r="AK62" s="40" t="str">
        <f t="shared" si="3"/>
        <v/>
      </c>
      <c r="AL62" s="23"/>
      <c r="AM62" s="40" t="str">
        <f t="shared" si="4"/>
        <v/>
      </c>
      <c r="AN62" s="17"/>
    </row>
    <row r="63" spans="1:40" hidden="1" x14ac:dyDescent="0.3">
      <c r="A63" s="42"/>
      <c r="B63" s="42"/>
      <c r="C63" s="21"/>
      <c r="D63" s="20"/>
      <c r="E63" s="42"/>
      <c r="F63" s="20"/>
      <c r="G63" s="22"/>
      <c r="H63" s="23"/>
      <c r="I63" s="23"/>
      <c r="J63" s="23"/>
      <c r="K63" s="23"/>
      <c r="L63" s="23"/>
      <c r="M63" s="40" t="str">
        <f t="shared" si="0"/>
        <v/>
      </c>
      <c r="N63" s="23"/>
      <c r="O63" s="23"/>
      <c r="P63" s="23"/>
      <c r="Q63" s="23"/>
      <c r="R63" s="23"/>
      <c r="S63" s="23"/>
      <c r="T63" s="23"/>
      <c r="U63" s="40" t="str">
        <f t="shared" si="1"/>
        <v/>
      </c>
      <c r="V63" s="23"/>
      <c r="W63" s="23"/>
      <c r="X63" s="23"/>
      <c r="Y63" s="23"/>
      <c r="Z63" s="23"/>
      <c r="AA63" s="23"/>
      <c r="AB63" s="23"/>
      <c r="AC63" s="40" t="str">
        <f t="shared" si="2"/>
        <v/>
      </c>
      <c r="AD63" s="23"/>
      <c r="AE63" s="23"/>
      <c r="AF63" s="23"/>
      <c r="AG63" s="23"/>
      <c r="AH63" s="23"/>
      <c r="AI63" s="23"/>
      <c r="AJ63" s="23"/>
      <c r="AK63" s="40" t="str">
        <f t="shared" si="3"/>
        <v/>
      </c>
      <c r="AL63" s="23"/>
      <c r="AM63" s="40" t="str">
        <f t="shared" si="4"/>
        <v/>
      </c>
      <c r="AN63" s="17"/>
    </row>
    <row r="64" spans="1:40" hidden="1" x14ac:dyDescent="0.3">
      <c r="A64" s="42"/>
      <c r="B64" s="42"/>
      <c r="C64" s="21"/>
      <c r="D64" s="20"/>
      <c r="E64" s="42"/>
      <c r="F64" s="20"/>
      <c r="G64" s="22"/>
      <c r="H64" s="23"/>
      <c r="I64" s="23"/>
      <c r="J64" s="23"/>
      <c r="K64" s="23"/>
      <c r="L64" s="23"/>
      <c r="M64" s="40" t="str">
        <f t="shared" si="0"/>
        <v/>
      </c>
      <c r="N64" s="23"/>
      <c r="O64" s="23"/>
      <c r="P64" s="23"/>
      <c r="Q64" s="23"/>
      <c r="R64" s="23"/>
      <c r="S64" s="23"/>
      <c r="T64" s="23"/>
      <c r="U64" s="40" t="str">
        <f t="shared" si="1"/>
        <v/>
      </c>
      <c r="V64" s="23"/>
      <c r="W64" s="23"/>
      <c r="X64" s="23"/>
      <c r="Y64" s="23"/>
      <c r="Z64" s="23"/>
      <c r="AA64" s="23"/>
      <c r="AB64" s="23"/>
      <c r="AC64" s="40" t="str">
        <f t="shared" si="2"/>
        <v/>
      </c>
      <c r="AD64" s="23"/>
      <c r="AE64" s="23"/>
      <c r="AF64" s="23"/>
      <c r="AG64" s="23"/>
      <c r="AH64" s="23"/>
      <c r="AI64" s="23"/>
      <c r="AJ64" s="23"/>
      <c r="AK64" s="40" t="str">
        <f t="shared" si="3"/>
        <v/>
      </c>
      <c r="AL64" s="23"/>
      <c r="AM64" s="40" t="str">
        <f t="shared" si="4"/>
        <v/>
      </c>
      <c r="AN64" s="17"/>
    </row>
    <row r="65" spans="1:40" hidden="1" x14ac:dyDescent="0.3">
      <c r="A65" s="42"/>
      <c r="B65" s="42"/>
      <c r="C65" s="21"/>
      <c r="D65" s="20"/>
      <c r="E65" s="42"/>
      <c r="F65" s="20"/>
      <c r="G65" s="22"/>
      <c r="H65" s="23"/>
      <c r="I65" s="23"/>
      <c r="J65" s="23"/>
      <c r="K65" s="23"/>
      <c r="L65" s="23"/>
      <c r="M65" s="40" t="str">
        <f t="shared" ref="M65:M80" si="5">IF($A65 = "", "", SUM(H65:L65))</f>
        <v/>
      </c>
      <c r="N65" s="23"/>
      <c r="O65" s="23"/>
      <c r="P65" s="23"/>
      <c r="Q65" s="23"/>
      <c r="R65" s="23"/>
      <c r="S65" s="23"/>
      <c r="T65" s="23"/>
      <c r="U65" s="40" t="str">
        <f t="shared" ref="U65:U80" si="6">IF($A65 = "", "", SUM(P65:T65))</f>
        <v/>
      </c>
      <c r="V65" s="23"/>
      <c r="W65" s="23"/>
      <c r="X65" s="23"/>
      <c r="Y65" s="23"/>
      <c r="Z65" s="23"/>
      <c r="AA65" s="23"/>
      <c r="AB65" s="23"/>
      <c r="AC65" s="40" t="str">
        <f t="shared" ref="AC65:AC80" si="7">IF($A65 = "", "", SUM(X65:AB65))</f>
        <v/>
      </c>
      <c r="AD65" s="23"/>
      <c r="AE65" s="23"/>
      <c r="AF65" s="23"/>
      <c r="AG65" s="23"/>
      <c r="AH65" s="23"/>
      <c r="AI65" s="23"/>
      <c r="AJ65" s="23"/>
      <c r="AK65" s="40" t="str">
        <f t="shared" ref="AK65:AK80" si="8">IF($A65 = "", "", SUM(AF65:AJ65))</f>
        <v/>
      </c>
      <c r="AL65" s="23"/>
      <c r="AM65" s="40" t="str">
        <f t="shared" ref="AM65:AM80" si="9">IF($A65 = "", "", M65 - AK65)</f>
        <v/>
      </c>
      <c r="AN65" s="17"/>
    </row>
    <row r="66" spans="1:40" hidden="1" x14ac:dyDescent="0.3">
      <c r="A66" s="42"/>
      <c r="B66" s="42"/>
      <c r="C66" s="21"/>
      <c r="D66" s="20"/>
      <c r="E66" s="42"/>
      <c r="F66" s="20"/>
      <c r="G66" s="22"/>
      <c r="H66" s="23"/>
      <c r="I66" s="23"/>
      <c r="J66" s="23"/>
      <c r="K66" s="23"/>
      <c r="L66" s="23"/>
      <c r="M66" s="40" t="str">
        <f t="shared" si="5"/>
        <v/>
      </c>
      <c r="N66" s="23"/>
      <c r="O66" s="23"/>
      <c r="P66" s="23"/>
      <c r="Q66" s="23"/>
      <c r="R66" s="23"/>
      <c r="S66" s="23"/>
      <c r="T66" s="23"/>
      <c r="U66" s="40" t="str">
        <f t="shared" si="6"/>
        <v/>
      </c>
      <c r="V66" s="23"/>
      <c r="W66" s="23"/>
      <c r="X66" s="23"/>
      <c r="Y66" s="23"/>
      <c r="Z66" s="23"/>
      <c r="AA66" s="23"/>
      <c r="AB66" s="23"/>
      <c r="AC66" s="40" t="str">
        <f t="shared" si="7"/>
        <v/>
      </c>
      <c r="AD66" s="23"/>
      <c r="AE66" s="23"/>
      <c r="AF66" s="23"/>
      <c r="AG66" s="23"/>
      <c r="AH66" s="23"/>
      <c r="AI66" s="23"/>
      <c r="AJ66" s="23"/>
      <c r="AK66" s="40" t="str">
        <f t="shared" si="8"/>
        <v/>
      </c>
      <c r="AL66" s="23"/>
      <c r="AM66" s="40" t="str">
        <f t="shared" si="9"/>
        <v/>
      </c>
      <c r="AN66" s="17"/>
    </row>
    <row r="67" spans="1:40" hidden="1" x14ac:dyDescent="0.3">
      <c r="A67" s="42"/>
      <c r="B67" s="42"/>
      <c r="C67" s="21"/>
      <c r="D67" s="20"/>
      <c r="E67" s="42"/>
      <c r="F67" s="20"/>
      <c r="G67" s="22"/>
      <c r="H67" s="23"/>
      <c r="I67" s="23"/>
      <c r="J67" s="23"/>
      <c r="K67" s="23"/>
      <c r="L67" s="23"/>
      <c r="M67" s="40" t="str">
        <f t="shared" si="5"/>
        <v/>
      </c>
      <c r="N67" s="23"/>
      <c r="O67" s="23"/>
      <c r="P67" s="23"/>
      <c r="Q67" s="23"/>
      <c r="R67" s="23"/>
      <c r="S67" s="23"/>
      <c r="T67" s="23"/>
      <c r="U67" s="40" t="str">
        <f t="shared" si="6"/>
        <v/>
      </c>
      <c r="V67" s="23"/>
      <c r="W67" s="23"/>
      <c r="X67" s="23"/>
      <c r="Y67" s="23"/>
      <c r="Z67" s="23"/>
      <c r="AA67" s="23"/>
      <c r="AB67" s="23"/>
      <c r="AC67" s="40" t="str">
        <f t="shared" si="7"/>
        <v/>
      </c>
      <c r="AD67" s="23"/>
      <c r="AE67" s="23"/>
      <c r="AF67" s="23"/>
      <c r="AG67" s="23"/>
      <c r="AH67" s="23"/>
      <c r="AI67" s="23"/>
      <c r="AJ67" s="23"/>
      <c r="AK67" s="40" t="str">
        <f t="shared" si="8"/>
        <v/>
      </c>
      <c r="AL67" s="23"/>
      <c r="AM67" s="40" t="str">
        <f t="shared" si="9"/>
        <v/>
      </c>
      <c r="AN67" s="17"/>
    </row>
    <row r="68" spans="1:40" hidden="1" x14ac:dyDescent="0.3">
      <c r="A68" s="42"/>
      <c r="B68" s="42"/>
      <c r="C68" s="21"/>
      <c r="D68" s="20"/>
      <c r="E68" s="42"/>
      <c r="F68" s="20"/>
      <c r="G68" s="22"/>
      <c r="H68" s="23"/>
      <c r="I68" s="23"/>
      <c r="J68" s="23"/>
      <c r="K68" s="23"/>
      <c r="L68" s="23"/>
      <c r="M68" s="40" t="str">
        <f t="shared" si="5"/>
        <v/>
      </c>
      <c r="N68" s="23"/>
      <c r="O68" s="23"/>
      <c r="P68" s="23"/>
      <c r="Q68" s="23"/>
      <c r="R68" s="23"/>
      <c r="S68" s="23"/>
      <c r="T68" s="23"/>
      <c r="U68" s="40" t="str">
        <f t="shared" si="6"/>
        <v/>
      </c>
      <c r="V68" s="23"/>
      <c r="W68" s="23"/>
      <c r="X68" s="23"/>
      <c r="Y68" s="23"/>
      <c r="Z68" s="23"/>
      <c r="AA68" s="23"/>
      <c r="AB68" s="23"/>
      <c r="AC68" s="40" t="str">
        <f t="shared" si="7"/>
        <v/>
      </c>
      <c r="AD68" s="23"/>
      <c r="AE68" s="23"/>
      <c r="AF68" s="23"/>
      <c r="AG68" s="23"/>
      <c r="AH68" s="23"/>
      <c r="AI68" s="23"/>
      <c r="AJ68" s="23"/>
      <c r="AK68" s="40" t="str">
        <f t="shared" si="8"/>
        <v/>
      </c>
      <c r="AL68" s="23"/>
      <c r="AM68" s="40" t="str">
        <f t="shared" si="9"/>
        <v/>
      </c>
      <c r="AN68" s="17"/>
    </row>
    <row r="69" spans="1:40" hidden="1" x14ac:dyDescent="0.3">
      <c r="A69" s="42"/>
      <c r="B69" s="42"/>
      <c r="C69" s="21"/>
      <c r="D69" s="20"/>
      <c r="E69" s="42"/>
      <c r="F69" s="20"/>
      <c r="G69" s="22"/>
      <c r="H69" s="23"/>
      <c r="I69" s="23"/>
      <c r="J69" s="23"/>
      <c r="K69" s="23"/>
      <c r="L69" s="23"/>
      <c r="M69" s="40" t="str">
        <f t="shared" si="5"/>
        <v/>
      </c>
      <c r="N69" s="23"/>
      <c r="O69" s="23"/>
      <c r="P69" s="23"/>
      <c r="Q69" s="23"/>
      <c r="R69" s="23"/>
      <c r="S69" s="23"/>
      <c r="T69" s="23"/>
      <c r="U69" s="40" t="str">
        <f t="shared" si="6"/>
        <v/>
      </c>
      <c r="V69" s="23"/>
      <c r="W69" s="23"/>
      <c r="X69" s="23"/>
      <c r="Y69" s="23"/>
      <c r="Z69" s="23"/>
      <c r="AA69" s="23"/>
      <c r="AB69" s="23"/>
      <c r="AC69" s="40" t="str">
        <f t="shared" si="7"/>
        <v/>
      </c>
      <c r="AD69" s="23"/>
      <c r="AE69" s="23"/>
      <c r="AF69" s="23"/>
      <c r="AG69" s="23"/>
      <c r="AH69" s="23"/>
      <c r="AI69" s="23"/>
      <c r="AJ69" s="23"/>
      <c r="AK69" s="40" t="str">
        <f t="shared" si="8"/>
        <v/>
      </c>
      <c r="AL69" s="23"/>
      <c r="AM69" s="40" t="str">
        <f t="shared" si="9"/>
        <v/>
      </c>
      <c r="AN69" s="17"/>
    </row>
    <row r="70" spans="1:40" hidden="1" x14ac:dyDescent="0.3">
      <c r="A70" s="42"/>
      <c r="B70" s="42"/>
      <c r="C70" s="21"/>
      <c r="D70" s="20"/>
      <c r="E70" s="42"/>
      <c r="F70" s="20"/>
      <c r="G70" s="22"/>
      <c r="H70" s="23"/>
      <c r="I70" s="23"/>
      <c r="J70" s="23"/>
      <c r="K70" s="23"/>
      <c r="L70" s="23"/>
      <c r="M70" s="40" t="str">
        <f t="shared" si="5"/>
        <v/>
      </c>
      <c r="N70" s="23"/>
      <c r="O70" s="23"/>
      <c r="P70" s="23"/>
      <c r="Q70" s="23"/>
      <c r="R70" s="23"/>
      <c r="S70" s="23"/>
      <c r="T70" s="23"/>
      <c r="U70" s="40" t="str">
        <f t="shared" si="6"/>
        <v/>
      </c>
      <c r="V70" s="23"/>
      <c r="W70" s="23"/>
      <c r="X70" s="23"/>
      <c r="Y70" s="23"/>
      <c r="Z70" s="23"/>
      <c r="AA70" s="23"/>
      <c r="AB70" s="23"/>
      <c r="AC70" s="40" t="str">
        <f t="shared" si="7"/>
        <v/>
      </c>
      <c r="AD70" s="23"/>
      <c r="AE70" s="23"/>
      <c r="AF70" s="23"/>
      <c r="AG70" s="23"/>
      <c r="AH70" s="23"/>
      <c r="AI70" s="23"/>
      <c r="AJ70" s="23"/>
      <c r="AK70" s="40" t="str">
        <f t="shared" si="8"/>
        <v/>
      </c>
      <c r="AL70" s="23"/>
      <c r="AM70" s="40" t="str">
        <f t="shared" si="9"/>
        <v/>
      </c>
      <c r="AN70" s="17"/>
    </row>
    <row r="71" spans="1:40" hidden="1" x14ac:dyDescent="0.3">
      <c r="A71" s="42"/>
      <c r="B71" s="42"/>
      <c r="C71" s="21"/>
      <c r="D71" s="20"/>
      <c r="E71" s="42"/>
      <c r="F71" s="20"/>
      <c r="G71" s="22"/>
      <c r="H71" s="23"/>
      <c r="I71" s="23"/>
      <c r="J71" s="23"/>
      <c r="K71" s="23"/>
      <c r="L71" s="23"/>
      <c r="M71" s="40" t="str">
        <f t="shared" si="5"/>
        <v/>
      </c>
      <c r="N71" s="23"/>
      <c r="O71" s="23"/>
      <c r="P71" s="23"/>
      <c r="Q71" s="23"/>
      <c r="R71" s="23"/>
      <c r="S71" s="23"/>
      <c r="T71" s="23"/>
      <c r="U71" s="40" t="str">
        <f t="shared" si="6"/>
        <v/>
      </c>
      <c r="V71" s="23"/>
      <c r="W71" s="23"/>
      <c r="X71" s="23"/>
      <c r="Y71" s="23"/>
      <c r="Z71" s="23"/>
      <c r="AA71" s="23"/>
      <c r="AB71" s="23"/>
      <c r="AC71" s="40" t="str">
        <f t="shared" si="7"/>
        <v/>
      </c>
      <c r="AD71" s="23"/>
      <c r="AE71" s="23"/>
      <c r="AF71" s="23"/>
      <c r="AG71" s="23"/>
      <c r="AH71" s="23"/>
      <c r="AI71" s="23"/>
      <c r="AJ71" s="23"/>
      <c r="AK71" s="40" t="str">
        <f t="shared" si="8"/>
        <v/>
      </c>
      <c r="AL71" s="23"/>
      <c r="AM71" s="40" t="str">
        <f t="shared" si="9"/>
        <v/>
      </c>
      <c r="AN71" s="17"/>
    </row>
    <row r="72" spans="1:40" hidden="1" x14ac:dyDescent="0.3">
      <c r="A72" s="42"/>
      <c r="B72" s="42"/>
      <c r="C72" s="21"/>
      <c r="D72" s="20"/>
      <c r="E72" s="42"/>
      <c r="F72" s="20"/>
      <c r="G72" s="22"/>
      <c r="H72" s="23"/>
      <c r="I72" s="23"/>
      <c r="J72" s="23"/>
      <c r="K72" s="23"/>
      <c r="L72" s="23"/>
      <c r="M72" s="40" t="str">
        <f t="shared" si="5"/>
        <v/>
      </c>
      <c r="N72" s="23"/>
      <c r="O72" s="23"/>
      <c r="P72" s="23"/>
      <c r="Q72" s="23"/>
      <c r="R72" s="23"/>
      <c r="S72" s="23"/>
      <c r="T72" s="23"/>
      <c r="U72" s="40" t="str">
        <f t="shared" si="6"/>
        <v/>
      </c>
      <c r="V72" s="23"/>
      <c r="W72" s="23"/>
      <c r="X72" s="23"/>
      <c r="Y72" s="23"/>
      <c r="Z72" s="23"/>
      <c r="AA72" s="23"/>
      <c r="AB72" s="23"/>
      <c r="AC72" s="40" t="str">
        <f t="shared" si="7"/>
        <v/>
      </c>
      <c r="AD72" s="23"/>
      <c r="AE72" s="23"/>
      <c r="AF72" s="23"/>
      <c r="AG72" s="23"/>
      <c r="AH72" s="23"/>
      <c r="AI72" s="23"/>
      <c r="AJ72" s="23"/>
      <c r="AK72" s="40" t="str">
        <f t="shared" si="8"/>
        <v/>
      </c>
      <c r="AL72" s="23"/>
      <c r="AM72" s="40" t="str">
        <f t="shared" si="9"/>
        <v/>
      </c>
      <c r="AN72" s="17"/>
    </row>
    <row r="73" spans="1:40" hidden="1" x14ac:dyDescent="0.3">
      <c r="A73" s="42"/>
      <c r="B73" s="42"/>
      <c r="C73" s="21"/>
      <c r="D73" s="20"/>
      <c r="E73" s="42"/>
      <c r="F73" s="20"/>
      <c r="G73" s="22"/>
      <c r="H73" s="23"/>
      <c r="I73" s="23"/>
      <c r="J73" s="23"/>
      <c r="K73" s="23"/>
      <c r="L73" s="23"/>
      <c r="M73" s="40" t="str">
        <f t="shared" si="5"/>
        <v/>
      </c>
      <c r="N73" s="23"/>
      <c r="O73" s="23"/>
      <c r="P73" s="23"/>
      <c r="Q73" s="23"/>
      <c r="R73" s="23"/>
      <c r="S73" s="23"/>
      <c r="T73" s="23"/>
      <c r="U73" s="40" t="str">
        <f t="shared" si="6"/>
        <v/>
      </c>
      <c r="V73" s="23"/>
      <c r="W73" s="23"/>
      <c r="X73" s="23"/>
      <c r="Y73" s="23"/>
      <c r="Z73" s="23"/>
      <c r="AA73" s="23"/>
      <c r="AB73" s="23"/>
      <c r="AC73" s="40" t="str">
        <f t="shared" si="7"/>
        <v/>
      </c>
      <c r="AD73" s="23"/>
      <c r="AE73" s="23"/>
      <c r="AF73" s="23"/>
      <c r="AG73" s="23"/>
      <c r="AH73" s="23"/>
      <c r="AI73" s="23"/>
      <c r="AJ73" s="23"/>
      <c r="AK73" s="40" t="str">
        <f t="shared" si="8"/>
        <v/>
      </c>
      <c r="AL73" s="23"/>
      <c r="AM73" s="40" t="str">
        <f t="shared" si="9"/>
        <v/>
      </c>
      <c r="AN73" s="17"/>
    </row>
    <row r="74" spans="1:40" hidden="1" x14ac:dyDescent="0.3">
      <c r="A74" s="42"/>
      <c r="B74" s="42"/>
      <c r="C74" s="21"/>
      <c r="D74" s="20"/>
      <c r="E74" s="42"/>
      <c r="F74" s="20"/>
      <c r="G74" s="22"/>
      <c r="H74" s="23"/>
      <c r="I74" s="23"/>
      <c r="J74" s="23"/>
      <c r="K74" s="23"/>
      <c r="L74" s="23"/>
      <c r="M74" s="40" t="str">
        <f t="shared" si="5"/>
        <v/>
      </c>
      <c r="N74" s="23"/>
      <c r="O74" s="23"/>
      <c r="P74" s="23"/>
      <c r="Q74" s="23"/>
      <c r="R74" s="23"/>
      <c r="S74" s="23"/>
      <c r="T74" s="23"/>
      <c r="U74" s="40" t="str">
        <f t="shared" si="6"/>
        <v/>
      </c>
      <c r="V74" s="23"/>
      <c r="W74" s="23"/>
      <c r="X74" s="23"/>
      <c r="Y74" s="23"/>
      <c r="Z74" s="23"/>
      <c r="AA74" s="23"/>
      <c r="AB74" s="23"/>
      <c r="AC74" s="40" t="str">
        <f t="shared" si="7"/>
        <v/>
      </c>
      <c r="AD74" s="23"/>
      <c r="AE74" s="23"/>
      <c r="AF74" s="23"/>
      <c r="AG74" s="23"/>
      <c r="AH74" s="23"/>
      <c r="AI74" s="23"/>
      <c r="AJ74" s="23"/>
      <c r="AK74" s="40" t="str">
        <f t="shared" si="8"/>
        <v/>
      </c>
      <c r="AL74" s="23"/>
      <c r="AM74" s="40" t="str">
        <f t="shared" si="9"/>
        <v/>
      </c>
      <c r="AN74" s="17"/>
    </row>
    <row r="75" spans="1:40" hidden="1" x14ac:dyDescent="0.3">
      <c r="A75" s="42"/>
      <c r="B75" s="42"/>
      <c r="C75" s="21"/>
      <c r="D75" s="20"/>
      <c r="E75" s="42"/>
      <c r="F75" s="20"/>
      <c r="G75" s="22"/>
      <c r="H75" s="23"/>
      <c r="I75" s="23"/>
      <c r="J75" s="23"/>
      <c r="K75" s="23"/>
      <c r="L75" s="23"/>
      <c r="M75" s="40" t="str">
        <f t="shared" si="5"/>
        <v/>
      </c>
      <c r="N75" s="23"/>
      <c r="O75" s="23"/>
      <c r="P75" s="23"/>
      <c r="Q75" s="23"/>
      <c r="R75" s="23"/>
      <c r="S75" s="23"/>
      <c r="T75" s="23"/>
      <c r="U75" s="40" t="str">
        <f t="shared" si="6"/>
        <v/>
      </c>
      <c r="V75" s="23"/>
      <c r="W75" s="23"/>
      <c r="X75" s="23"/>
      <c r="Y75" s="23"/>
      <c r="Z75" s="23"/>
      <c r="AA75" s="23"/>
      <c r="AB75" s="23"/>
      <c r="AC75" s="40" t="str">
        <f t="shared" si="7"/>
        <v/>
      </c>
      <c r="AD75" s="23"/>
      <c r="AE75" s="23"/>
      <c r="AF75" s="23"/>
      <c r="AG75" s="23"/>
      <c r="AH75" s="23"/>
      <c r="AI75" s="23"/>
      <c r="AJ75" s="23"/>
      <c r="AK75" s="40" t="str">
        <f t="shared" si="8"/>
        <v/>
      </c>
      <c r="AL75" s="23"/>
      <c r="AM75" s="40" t="str">
        <f t="shared" si="9"/>
        <v/>
      </c>
      <c r="AN75" s="17"/>
    </row>
    <row r="76" spans="1:40" hidden="1" x14ac:dyDescent="0.3">
      <c r="A76" s="42"/>
      <c r="B76" s="42"/>
      <c r="C76" s="21"/>
      <c r="D76" s="20"/>
      <c r="E76" s="42"/>
      <c r="F76" s="20"/>
      <c r="G76" s="22"/>
      <c r="H76" s="23"/>
      <c r="I76" s="23"/>
      <c r="J76" s="23"/>
      <c r="K76" s="23"/>
      <c r="L76" s="23"/>
      <c r="M76" s="40" t="str">
        <f t="shared" si="5"/>
        <v/>
      </c>
      <c r="N76" s="23"/>
      <c r="O76" s="23"/>
      <c r="P76" s="23"/>
      <c r="Q76" s="23"/>
      <c r="R76" s="23"/>
      <c r="S76" s="23"/>
      <c r="T76" s="23"/>
      <c r="U76" s="40" t="str">
        <f t="shared" si="6"/>
        <v/>
      </c>
      <c r="V76" s="23"/>
      <c r="W76" s="23"/>
      <c r="X76" s="23"/>
      <c r="Y76" s="23"/>
      <c r="Z76" s="23"/>
      <c r="AA76" s="23"/>
      <c r="AB76" s="23"/>
      <c r="AC76" s="40" t="str">
        <f t="shared" si="7"/>
        <v/>
      </c>
      <c r="AD76" s="23"/>
      <c r="AE76" s="23"/>
      <c r="AF76" s="23"/>
      <c r="AG76" s="23"/>
      <c r="AH76" s="23"/>
      <c r="AI76" s="23"/>
      <c r="AJ76" s="23"/>
      <c r="AK76" s="40" t="str">
        <f t="shared" si="8"/>
        <v/>
      </c>
      <c r="AL76" s="23"/>
      <c r="AM76" s="40" t="str">
        <f t="shared" si="9"/>
        <v/>
      </c>
      <c r="AN76" s="17"/>
    </row>
    <row r="77" spans="1:40" hidden="1" x14ac:dyDescent="0.3">
      <c r="A77" s="42"/>
      <c r="B77" s="42"/>
      <c r="C77" s="21"/>
      <c r="D77" s="20"/>
      <c r="E77" s="42"/>
      <c r="F77" s="20"/>
      <c r="G77" s="22"/>
      <c r="H77" s="23"/>
      <c r="I77" s="23"/>
      <c r="J77" s="23"/>
      <c r="K77" s="23"/>
      <c r="L77" s="23"/>
      <c r="M77" s="40" t="str">
        <f t="shared" si="5"/>
        <v/>
      </c>
      <c r="N77" s="23"/>
      <c r="O77" s="23"/>
      <c r="P77" s="23"/>
      <c r="Q77" s="23"/>
      <c r="R77" s="23"/>
      <c r="S77" s="23"/>
      <c r="T77" s="23"/>
      <c r="U77" s="40" t="str">
        <f t="shared" si="6"/>
        <v/>
      </c>
      <c r="V77" s="23"/>
      <c r="W77" s="23"/>
      <c r="X77" s="23"/>
      <c r="Y77" s="23"/>
      <c r="Z77" s="23"/>
      <c r="AA77" s="23"/>
      <c r="AB77" s="23"/>
      <c r="AC77" s="40" t="str">
        <f t="shared" si="7"/>
        <v/>
      </c>
      <c r="AD77" s="23"/>
      <c r="AE77" s="23"/>
      <c r="AF77" s="23"/>
      <c r="AG77" s="23"/>
      <c r="AH77" s="23"/>
      <c r="AI77" s="23"/>
      <c r="AJ77" s="23"/>
      <c r="AK77" s="40" t="str">
        <f t="shared" si="8"/>
        <v/>
      </c>
      <c r="AL77" s="23"/>
      <c r="AM77" s="40" t="str">
        <f t="shared" si="9"/>
        <v/>
      </c>
      <c r="AN77" s="17"/>
    </row>
    <row r="78" spans="1:40" hidden="1" x14ac:dyDescent="0.3">
      <c r="A78" s="42"/>
      <c r="B78" s="42"/>
      <c r="C78" s="21"/>
      <c r="D78" s="20"/>
      <c r="E78" s="42"/>
      <c r="F78" s="20"/>
      <c r="G78" s="22"/>
      <c r="H78" s="23"/>
      <c r="I78" s="23"/>
      <c r="J78" s="23"/>
      <c r="K78" s="23"/>
      <c r="L78" s="23"/>
      <c r="M78" s="40" t="str">
        <f t="shared" si="5"/>
        <v/>
      </c>
      <c r="N78" s="23"/>
      <c r="O78" s="23"/>
      <c r="P78" s="23"/>
      <c r="Q78" s="23"/>
      <c r="R78" s="23"/>
      <c r="S78" s="23"/>
      <c r="T78" s="23"/>
      <c r="U78" s="40" t="str">
        <f t="shared" si="6"/>
        <v/>
      </c>
      <c r="V78" s="23"/>
      <c r="W78" s="23"/>
      <c r="X78" s="23"/>
      <c r="Y78" s="23"/>
      <c r="Z78" s="23"/>
      <c r="AA78" s="23"/>
      <c r="AB78" s="23"/>
      <c r="AC78" s="40" t="str">
        <f t="shared" si="7"/>
        <v/>
      </c>
      <c r="AD78" s="23"/>
      <c r="AE78" s="23"/>
      <c r="AF78" s="23"/>
      <c r="AG78" s="23"/>
      <c r="AH78" s="23"/>
      <c r="AI78" s="23"/>
      <c r="AJ78" s="23"/>
      <c r="AK78" s="40" t="str">
        <f t="shared" si="8"/>
        <v/>
      </c>
      <c r="AL78" s="23"/>
      <c r="AM78" s="40" t="str">
        <f t="shared" si="9"/>
        <v/>
      </c>
      <c r="AN78" s="17"/>
    </row>
    <row r="79" spans="1:40" hidden="1" x14ac:dyDescent="0.3">
      <c r="A79" s="42"/>
      <c r="B79" s="42"/>
      <c r="C79" s="21"/>
      <c r="D79" s="20"/>
      <c r="E79" s="42"/>
      <c r="F79" s="20"/>
      <c r="G79" s="22"/>
      <c r="H79" s="23"/>
      <c r="I79" s="23"/>
      <c r="J79" s="23"/>
      <c r="K79" s="23"/>
      <c r="L79" s="23"/>
      <c r="M79" s="40" t="str">
        <f t="shared" si="5"/>
        <v/>
      </c>
      <c r="N79" s="23"/>
      <c r="O79" s="23"/>
      <c r="P79" s="23"/>
      <c r="Q79" s="23"/>
      <c r="R79" s="23"/>
      <c r="S79" s="23"/>
      <c r="T79" s="23"/>
      <c r="U79" s="40" t="str">
        <f t="shared" si="6"/>
        <v/>
      </c>
      <c r="V79" s="23"/>
      <c r="W79" s="23"/>
      <c r="X79" s="23"/>
      <c r="Y79" s="23"/>
      <c r="Z79" s="23"/>
      <c r="AA79" s="23"/>
      <c r="AB79" s="23"/>
      <c r="AC79" s="40" t="str">
        <f t="shared" si="7"/>
        <v/>
      </c>
      <c r="AD79" s="23"/>
      <c r="AE79" s="23"/>
      <c r="AF79" s="23"/>
      <c r="AG79" s="23"/>
      <c r="AH79" s="23"/>
      <c r="AI79" s="23"/>
      <c r="AJ79" s="23"/>
      <c r="AK79" s="40" t="str">
        <f t="shared" si="8"/>
        <v/>
      </c>
      <c r="AL79" s="23"/>
      <c r="AM79" s="40" t="str">
        <f t="shared" si="9"/>
        <v/>
      </c>
      <c r="AN79" s="17"/>
    </row>
    <row r="80" spans="1:40" hidden="1" x14ac:dyDescent="0.3">
      <c r="A80" s="42"/>
      <c r="B80" s="42"/>
      <c r="C80" s="21"/>
      <c r="D80" s="20"/>
      <c r="E80" s="42"/>
      <c r="F80" s="20"/>
      <c r="G80" s="22"/>
      <c r="H80" s="23"/>
      <c r="I80" s="23"/>
      <c r="J80" s="23"/>
      <c r="K80" s="23"/>
      <c r="L80" s="23"/>
      <c r="M80" s="40" t="str">
        <f t="shared" si="5"/>
        <v/>
      </c>
      <c r="N80" s="23"/>
      <c r="O80" s="23"/>
      <c r="P80" s="23"/>
      <c r="Q80" s="23"/>
      <c r="R80" s="23"/>
      <c r="S80" s="23"/>
      <c r="T80" s="23"/>
      <c r="U80" s="40" t="str">
        <f t="shared" si="6"/>
        <v/>
      </c>
      <c r="V80" s="23"/>
      <c r="W80" s="23"/>
      <c r="X80" s="23"/>
      <c r="Y80" s="23"/>
      <c r="Z80" s="23"/>
      <c r="AA80" s="23"/>
      <c r="AB80" s="23"/>
      <c r="AC80" s="40" t="str">
        <f t="shared" si="7"/>
        <v/>
      </c>
      <c r="AD80" s="23"/>
      <c r="AE80" s="23"/>
      <c r="AF80" s="23"/>
      <c r="AG80" s="23"/>
      <c r="AH80" s="23"/>
      <c r="AI80" s="23"/>
      <c r="AJ80" s="23"/>
      <c r="AK80" s="40" t="str">
        <f t="shared" si="8"/>
        <v/>
      </c>
      <c r="AL80" s="23"/>
      <c r="AM80" s="40" t="str">
        <f t="shared" si="9"/>
        <v/>
      </c>
      <c r="AN80" s="17"/>
    </row>
  </sheetData>
  <sheetProtection algorithmName="SHA-512" hashValue="IguFS4JgnNrlTMRmFT4kOZ1R+dplCCTHER44IxdSMzdfR4eJyHg61QHmOw4HTyqx46OXo8E9SSlBLBBCNMYNQw==" saltValue="MzL5vzmK43g8JHedujvRnQ==" spinCount="100000" sheet="1" objects="1" scenarios="1" formatCells="0" formatColumns="0" formatRows="0"/>
  <autoFilter ref="A4:G4"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conditionalFormatting sqref="A5:A79">
    <cfRule type="expression" dxfId="27" priority="58">
      <formula>$A5&lt;&gt;""</formula>
    </cfRule>
  </conditionalFormatting>
  <conditionalFormatting sqref="A65:D80 F65:O80">
    <cfRule type="expression" dxfId="26" priority="61">
      <formula>AND($A65&lt;&gt;"", ISEVEN(ROW()))</formula>
    </cfRule>
    <cfRule type="expression" dxfId="25" priority="63">
      <formula>AND($A65 &lt;&gt; "", ISODD(ROW()))</formula>
    </cfRule>
  </conditionalFormatting>
  <conditionalFormatting sqref="A5:O79">
    <cfRule type="expression" dxfId="24" priority="103">
      <formula>AND($A5&lt;&gt;"", ISEVEN(ROW()))</formula>
    </cfRule>
    <cfRule type="expression" dxfId="23" priority="105">
      <formula>AND($A5 &lt;&gt; "", ISODD(ROW()))</formula>
    </cfRule>
  </conditionalFormatting>
  <conditionalFormatting sqref="B2">
    <cfRule type="expression" dxfId="22" priority="101">
      <formula>$B$2 ="INVALID COUNTY CODE"</formula>
    </cfRule>
  </conditionalFormatting>
  <conditionalFormatting sqref="E5:E80">
    <cfRule type="expression" dxfId="21" priority="59">
      <formula>AND($A5&lt;&gt;"", ISEVEN(ROW()))</formula>
    </cfRule>
    <cfRule type="expression" dxfId="20" priority="60">
      <formula>AND($A5 &lt;&gt; "", ISODD(ROW()))</formula>
    </cfRule>
  </conditionalFormatting>
  <conditionalFormatting sqref="H5:O80">
    <cfRule type="expression" dxfId="19" priority="62">
      <formula>$A5 &lt;&gt; ""</formula>
    </cfRule>
  </conditionalFormatting>
  <conditionalFormatting sqref="P5:T80 X5:AB80">
    <cfRule type="expression" dxfId="18" priority="56">
      <formula>$A5&lt;&gt;""</formula>
    </cfRule>
    <cfRule type="expression" dxfId="17" priority="57">
      <formula>AND($A5&lt;&gt;"", ISODD(ROW()))</formula>
    </cfRule>
  </conditionalFormatting>
  <conditionalFormatting sqref="P5:AM80">
    <cfRule type="expression" dxfId="16" priority="1">
      <formula>AND($A5&lt;&gt;"", ISEVEN(ROW()))</formula>
    </cfRule>
  </conditionalFormatting>
  <conditionalFormatting sqref="U5:W80">
    <cfRule type="expression" dxfId="15" priority="29">
      <formula>$A5 &lt;&gt; ""</formula>
    </cfRule>
    <cfRule type="expression" dxfId="14" priority="30">
      <formula>AND($A5 &lt;&gt; "", ISODD(ROW()))</formula>
    </cfRule>
  </conditionalFormatting>
  <conditionalFormatting sqref="AC5:AM80">
    <cfRule type="expression" dxfId="13" priority="2">
      <formula>$A5 &lt;&gt; ""</formula>
    </cfRule>
    <cfRule type="expression" dxfId="12" priority="3">
      <formula>AND($A5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AE6:AE48 AF6:AK49 M5:M49 O5:O48 U5:U49 W5:W48 AC5:AC49 AE5:AK5 AM5:AM80" xr:uid="{488FA65C-AEE6-4F83-88B0-D03AD96BE627}">
      <formula1>AND($A5 &lt;&gt; "", M5 &gt;= 0, ISNUMBER(M5))</formula1>
    </dataValidation>
    <dataValidation type="custom" allowBlank="1" showInputMessage="1" showErrorMessage="1" errorTitle="Invalid Entry" error="Only positive numeric values may be recorded here." sqref="AE49:AE80 M50:M80 AF50:AK80 O49:O80 W49:W80 U50:U80 AC50:AC80 H5:L80 P5:T80 X5:AB80 AL5:AL80" xr:uid="{897CEFF9-80B1-4FC8-8FCE-47B3AC07F448}">
      <formula1>AND($A5 &lt;&gt; "", H5 &gt;= 0, ISNUMBER(H5))</formula1>
    </dataValidation>
    <dataValidation type="custom" allowBlank="1" showInputMessage="1" showErrorMessage="1" errorTitle="Invalid Entry" error="Only numeric values may be recorded here." sqref="N5:N80 V5:V80 AD5:AD80" xr:uid="{542C85CA-669A-4836-917D-9466C597B28E}">
      <formula1>AND($A5 &lt;&gt; "", ISNUMBER(N5))</formula1>
    </dataValidation>
    <dataValidation errorStyle="information" allowBlank="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2:W3" xr:uid="{58B83267-A685-49DD-A8B9-A4143C60B746}"/>
    <dataValidation allowBlank="1" showErrorMessage="1" promptTitle="Help - Boundary Changes" prompt="If a 2014 taxable value is revised due to a boundary change in 2020, report the 2014 taxable value of the revision in this column. This revision is not official until Treasury approves a Form 5658 submission." sqref="V2:V3" xr:uid="{E2C030AD-F868-4329-A1E0-5775FC2284B1}"/>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sqref="AL4" xr:uid="{B77CAF76-968A-4D40-9A14-5F8584D49BBE}"/>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E4" xr:uid="{AE6D0ED4-B524-4191-B763-1895BEA0AA0E}"/>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D4" xr:uid="{B62B019C-77FE-4926-ABA6-5305081F7A19}"/>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W4" xr:uid="{5BF7E73A-8FD6-414F-8247-1F7C67E98CF2}"/>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V4" xr:uid="{50EC66BE-57E6-4405-8308-8314A605FDA8}"/>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O4" xr:uid="{EC1AC36B-D5E0-4E5B-AE8F-D06E65BB0A5D}"/>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N4" xr:uid="{1E6AA02F-5C8C-48D9-A9F5-9EAEBFE85977}"/>
    <dataValidation type="custom" allowBlank="1" showInputMessage="1" showErrorMessage="1" sqref="P81:AE1048576" xr:uid="{5FB6BC3E-CD9B-4FAE-BB6E-16BD3E4EF8B5}">
      <formula1>AND($A81 &lt;&gt; "", ISNUMBER(P81))</formula1>
    </dataValidation>
  </dataValidations>
  <printOptions horizontalCentered="1"/>
  <pageMargins left="0.25" right="0.25" top="0.5" bottom="0.5" header="0.3" footer="0.3"/>
  <pageSetup scale="23" fitToWidth="2" fitToHeight="0" orientation="landscape" cellComments="atEnd" r:id="rId2"/>
  <colBreaks count="1" manualBreakCount="1">
    <brk id="15" max="3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1"/>
  <sheetViews>
    <sheetView zoomScale="76" zoomScaleNormal="76" workbookViewId="0">
      <pane xSplit="6" ySplit="4" topLeftCell="G5" activePane="bottomRight" state="frozen"/>
      <selection pane="topRight" activeCell="F1" sqref="F1"/>
      <selection pane="bottomLeft" activeCell="A6" sqref="A6"/>
      <selection pane="bottomRight"/>
    </sheetView>
  </sheetViews>
  <sheetFormatPr defaultColWidth="0" defaultRowHeight="14.4" zeroHeight="1" outlineLevelCol="1" x14ac:dyDescent="0.3"/>
  <cols>
    <col min="1" max="1" width="22.109375" style="10" bestFit="1" customWidth="1"/>
    <col min="2" max="2" width="17" style="10" bestFit="1" customWidth="1"/>
    <col min="3" max="3" width="63.5546875" style="7" customWidth="1"/>
    <col min="4" max="5" width="19.44140625" style="8" customWidth="1"/>
    <col min="6" max="6" width="25" style="8" bestFit="1" customWidth="1"/>
    <col min="7" max="11" width="25.109375" style="6" customWidth="1"/>
    <col min="12" max="12" width="25.109375" style="11" customWidth="1"/>
    <col min="13" max="14" width="25.109375" style="6" customWidth="1"/>
    <col min="15" max="19" width="25.109375" style="45" customWidth="1" outlineLevel="1"/>
    <col min="20" max="22" width="25.109375" style="45" customWidth="1"/>
    <col min="23" max="27" width="25.109375" style="45" customWidth="1" outlineLevel="1"/>
    <col min="28" max="30" width="25.109375" style="45" customWidth="1"/>
    <col min="31" max="35" width="25.109375" style="6" customWidth="1"/>
    <col min="36" max="36" width="25.109375" style="11" customWidth="1"/>
    <col min="37" max="37" width="25.109375" style="6" customWidth="1"/>
    <col min="38" max="38" width="27.44140625" style="11" bestFit="1" customWidth="1"/>
    <col min="39" max="39" width="9.109375" style="1" customWidth="1"/>
    <col min="40" max="16384" width="9.109375" style="7" hidden="1"/>
  </cols>
  <sheetData>
    <row r="1" spans="1:39" s="2" customFormat="1" ht="36.75" customHeight="1" thickBot="1" x14ac:dyDescent="0.35">
      <c r="A1" s="50" t="str">
        <f>IF('PP Values - Co|Twp|City|Vlg'!A1=0, "", 'PP Values - Co|Twp|City|Vlg'!A1)</f>
        <v>73</v>
      </c>
      <c r="B1" s="72" t="str">
        <f>Instructions!$A$1 &amp; " Personal Property IC Summary Report"</f>
        <v>2026 Personal Property IC Summary Report</v>
      </c>
      <c r="C1" s="73"/>
      <c r="D1" s="73"/>
      <c r="E1" s="73"/>
      <c r="F1" s="74"/>
      <c r="G1" s="117" t="s">
        <v>71</v>
      </c>
      <c r="H1" s="118"/>
      <c r="I1" s="118"/>
      <c r="J1" s="118"/>
      <c r="K1" s="118"/>
      <c r="L1" s="118"/>
      <c r="M1" s="118"/>
      <c r="N1" s="119"/>
      <c r="O1" s="121" t="s">
        <v>72</v>
      </c>
      <c r="P1" s="122"/>
      <c r="Q1" s="122"/>
      <c r="R1" s="122"/>
      <c r="S1" s="122"/>
      <c r="T1" s="122"/>
      <c r="U1" s="122"/>
      <c r="V1" s="123"/>
      <c r="W1" s="125" t="s">
        <v>73</v>
      </c>
      <c r="X1" s="126"/>
      <c r="Y1" s="126"/>
      <c r="Z1" s="126"/>
      <c r="AA1" s="126"/>
      <c r="AB1" s="126"/>
      <c r="AC1" s="126"/>
      <c r="AD1" s="127"/>
      <c r="AE1" s="129" t="str">
        <f>Instructions!$A$1 &amp; " TAXABLE VALUES as of" &amp; CHAR(10) &amp;
"MAY 10, " &amp; Instructions!$A$1</f>
        <v>2026 TAXABLE VALUES as of
MAY 10, 2026</v>
      </c>
      <c r="AF1" s="130"/>
      <c r="AG1" s="130"/>
      <c r="AH1" s="130"/>
      <c r="AI1" s="130"/>
      <c r="AJ1" s="130"/>
      <c r="AK1" s="130"/>
      <c r="AL1" s="101"/>
      <c r="AM1" s="24"/>
    </row>
    <row r="2" spans="1:39" s="2" customFormat="1" ht="22.5" customHeight="1" x14ac:dyDescent="0.3">
      <c r="A2" s="139" t="s">
        <v>0</v>
      </c>
      <c r="B2" s="136" t="str">
        <f>'PP Values - Co|Twp|City|Vlg'!B2</f>
        <v>SAGINAW COUNTY</v>
      </c>
      <c r="C2" s="75"/>
      <c r="D2" s="75"/>
      <c r="E2" s="75"/>
      <c r="F2" s="76"/>
      <c r="G2" s="115" t="s">
        <v>2</v>
      </c>
      <c r="H2" s="81"/>
      <c r="I2" s="115" t="s">
        <v>27</v>
      </c>
      <c r="J2" s="82"/>
      <c r="K2" s="81"/>
      <c r="L2" s="69" t="s">
        <v>41</v>
      </c>
      <c r="M2" s="71"/>
      <c r="N2" s="71"/>
      <c r="O2" s="120" t="s">
        <v>2</v>
      </c>
      <c r="P2" s="85"/>
      <c r="Q2" s="120" t="s">
        <v>27</v>
      </c>
      <c r="R2" s="87"/>
      <c r="S2" s="85"/>
      <c r="T2" s="89"/>
      <c r="U2" s="91" t="s">
        <v>59</v>
      </c>
      <c r="V2" s="91" t="s">
        <v>60</v>
      </c>
      <c r="W2" s="124" t="s">
        <v>2</v>
      </c>
      <c r="X2" s="93"/>
      <c r="Y2" s="124" t="s">
        <v>27</v>
      </c>
      <c r="Z2" s="95"/>
      <c r="AA2" s="93"/>
      <c r="AB2" s="97"/>
      <c r="AC2" s="99"/>
      <c r="AD2" s="99"/>
      <c r="AE2" s="128" t="s">
        <v>2</v>
      </c>
      <c r="AF2" s="63"/>
      <c r="AG2" s="128" t="s">
        <v>27</v>
      </c>
      <c r="AH2" s="62"/>
      <c r="AI2" s="63"/>
      <c r="AJ2" s="66"/>
      <c r="AK2" s="64"/>
      <c r="AL2" s="79"/>
      <c r="AM2" s="24"/>
    </row>
    <row r="3" spans="1:39" s="3" customFormat="1" ht="48" customHeight="1" x14ac:dyDescent="0.3">
      <c r="A3" s="47"/>
      <c r="B3" s="137" t="str">
        <f>"Worksheet 3 -" &amp; CHAR(10) &amp; "Report taxable values for each local authority."</f>
        <v>Worksheet 3 -
Report taxable values for each local authority.</v>
      </c>
      <c r="C3" s="104"/>
      <c r="D3" s="104"/>
      <c r="E3" s="104"/>
      <c r="F3" s="105"/>
      <c r="G3" s="133" t="s">
        <v>34</v>
      </c>
      <c r="H3" s="83"/>
      <c r="I3" s="133" t="s">
        <v>35</v>
      </c>
      <c r="J3" s="84"/>
      <c r="K3" s="83"/>
      <c r="L3" s="70"/>
      <c r="M3" s="71"/>
      <c r="N3" s="71"/>
      <c r="O3" s="131" t="s">
        <v>45</v>
      </c>
      <c r="P3" s="86"/>
      <c r="Q3" s="131" t="s">
        <v>46</v>
      </c>
      <c r="R3" s="88"/>
      <c r="S3" s="86"/>
      <c r="T3" s="90"/>
      <c r="U3" s="92"/>
      <c r="V3" s="92"/>
      <c r="W3" s="134" t="s">
        <v>52</v>
      </c>
      <c r="X3" s="94"/>
      <c r="Y3" s="134" t="s">
        <v>53</v>
      </c>
      <c r="Z3" s="96"/>
      <c r="AA3" s="94"/>
      <c r="AB3" s="98"/>
      <c r="AC3" s="100"/>
      <c r="AD3" s="100"/>
      <c r="AE3" s="135" t="str">
        <f>"Report the "&amp;Instructions!$A$1&amp;" Taxable Value "&amp;CHAR(10)&amp;
"from the Ad Valorem Roll for "&amp;CHAR(10)&amp;
"each municipality listed"</f>
        <v>Report the 2026 Taxable Value 
from the Ad Valorem Roll for 
each municipality listed</v>
      </c>
      <c r="AF3" s="102"/>
      <c r="AG3" s="135" t="str">
        <f>"Report the " &amp; Instructions!$A$1 &amp; " Taxable Value from " &amp; CHAR(10) &amp;
"the IFT Roll for each municipality listed"</f>
        <v>Report the 2026 Taxable Value from 
the IFT Roll for each municipality listed</v>
      </c>
      <c r="AH3" s="103"/>
      <c r="AI3" s="102"/>
      <c r="AJ3" s="67"/>
      <c r="AK3" s="65"/>
      <c r="AL3" s="79"/>
      <c r="AM3" s="25"/>
    </row>
    <row r="4" spans="1:39" s="4" customFormat="1" ht="165" customHeight="1" x14ac:dyDescent="0.3">
      <c r="A4" s="48" t="s">
        <v>32</v>
      </c>
      <c r="B4" s="41" t="s">
        <v>61</v>
      </c>
      <c r="C4" s="41" t="s">
        <v>78</v>
      </c>
      <c r="D4" s="41" t="s">
        <v>63</v>
      </c>
      <c r="E4" s="41" t="s">
        <v>1</v>
      </c>
      <c r="F4" s="49" t="s">
        <v>43</v>
      </c>
      <c r="G4" s="52" t="s">
        <v>36</v>
      </c>
      <c r="H4" s="52" t="s">
        <v>37</v>
      </c>
      <c r="I4" s="52" t="s">
        <v>39</v>
      </c>
      <c r="J4" s="52" t="s">
        <v>40</v>
      </c>
      <c r="K4" s="52" t="s">
        <v>38</v>
      </c>
      <c r="L4" s="68" t="s">
        <v>64</v>
      </c>
      <c r="M4" s="60" t="s">
        <v>74</v>
      </c>
      <c r="N4" s="60" t="s">
        <v>67</v>
      </c>
      <c r="O4" s="51" t="s">
        <v>47</v>
      </c>
      <c r="P4" s="51" t="s">
        <v>48</v>
      </c>
      <c r="Q4" s="51" t="s">
        <v>49</v>
      </c>
      <c r="R4" s="51" t="s">
        <v>50</v>
      </c>
      <c r="S4" s="51" t="s">
        <v>51</v>
      </c>
      <c r="T4" s="56" t="s">
        <v>65</v>
      </c>
      <c r="U4" s="57" t="s">
        <v>75</v>
      </c>
      <c r="V4" s="57" t="s">
        <v>66</v>
      </c>
      <c r="W4" s="53" t="s">
        <v>54</v>
      </c>
      <c r="X4" s="53" t="s">
        <v>55</v>
      </c>
      <c r="Y4" s="53" t="s">
        <v>56</v>
      </c>
      <c r="Z4" s="53" t="s">
        <v>57</v>
      </c>
      <c r="AA4" s="53" t="s">
        <v>58</v>
      </c>
      <c r="AB4" s="58" t="s">
        <v>68</v>
      </c>
      <c r="AC4" s="59" t="s">
        <v>76</v>
      </c>
      <c r="AD4" s="59" t="s">
        <v>69</v>
      </c>
      <c r="AE4" s="54" t="str">
        <f>Instructions!$A$1 &amp; CHAR(10)
&amp; "COMMERCIAL " &amp; CHAR(10)
&amp; "PERSONAL PROPERTY " &amp; CHAR(10)
&amp; CHAR(10)
&amp; "TAXABLE VALUE"</f>
        <v>2026
COMMERCIAL 
PERSONAL PROPERTY 
TAXABLE VALUE</v>
      </c>
      <c r="AF4" s="54" t="str">
        <f>Instructions!$A$1 &amp; CHAR(10)
&amp; "INDUSTRIAL " &amp; CHAR(10)
&amp; "PERSONAL PROPERTY " &amp; CHAR(10)
&amp; CHAR(10)
&amp; "TAXABLE VALUE"</f>
        <v>2026
INDUSTRIAL 
PERSONAL PROPERTY 
TAXABLE VALUE</v>
      </c>
      <c r="AG4" s="54"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H4" s="54"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I4" s="54" t="str">
        <f>Instructions!$A$1 &amp; CHAR(10)
&amp; "IFT REPLACEMENT/REHAB " &amp; CHAR(10)
&amp; "PERSONAL PROPERTY " &amp; CHAR(10)
&amp; CHAR(10)
&amp; "TAXABLE VALUE"</f>
        <v>2026
IFT REPLACEMENT/REHAB 
PERSONAL PROPERTY 
TAXABLE VALUE</v>
      </c>
      <c r="AJ4" s="55" t="str">
        <f>Instructions!$A$1 &amp;
CHAR(10) &amp;
CHAR(10) &amp;
"TOTAL" &amp;
CHAR(10) &amp;
"TAXABLE VALUE"</f>
        <v>2026
TOTAL
TAXABLE VALUE</v>
      </c>
      <c r="AK4" s="140" t="s">
        <v>79</v>
      </c>
      <c r="AL4" s="80"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4" s="26"/>
    </row>
    <row r="5" spans="1:39" x14ac:dyDescent="0.3">
      <c r="A5" s="43"/>
      <c r="B5" s="43"/>
      <c r="C5" s="28"/>
      <c r="D5" s="29"/>
      <c r="E5" s="27"/>
      <c r="F5" s="29"/>
      <c r="G5" s="31"/>
      <c r="H5" s="31"/>
      <c r="I5" s="31"/>
      <c r="J5" s="31"/>
      <c r="K5" s="31"/>
      <c r="L5" s="40" t="str">
        <f>IF($A5 = "", "", SUM(G5:K5))</f>
        <v/>
      </c>
      <c r="M5" s="31"/>
      <c r="N5" s="31"/>
      <c r="O5" s="23"/>
      <c r="P5" s="23"/>
      <c r="Q5" s="23"/>
      <c r="R5" s="23"/>
      <c r="S5" s="23"/>
      <c r="T5" s="40" t="str">
        <f>IF($A5 = "", "", SUM(O5:S5))</f>
        <v/>
      </c>
      <c r="U5" s="31"/>
      <c r="V5" s="31"/>
      <c r="W5" s="23"/>
      <c r="X5" s="23"/>
      <c r="Y5" s="23"/>
      <c r="Z5" s="23"/>
      <c r="AA5" s="23"/>
      <c r="AB5" s="40" t="str">
        <f>IF($A5 = "", "", SUM(W5:AA5))</f>
        <v/>
      </c>
      <c r="AC5" s="31"/>
      <c r="AD5" s="31"/>
      <c r="AE5" s="31"/>
      <c r="AF5" s="31"/>
      <c r="AG5" s="31"/>
      <c r="AH5" s="31"/>
      <c r="AI5" s="31"/>
      <c r="AJ5" s="40" t="str">
        <f>IF($A5 = "", "",SUM(AE5:AI5))</f>
        <v/>
      </c>
      <c r="AK5" s="31"/>
      <c r="AL5" s="40" t="str">
        <f>IF($A5 = "", "", L5 - AJ5)</f>
        <v/>
      </c>
    </row>
    <row r="6" spans="1:39" x14ac:dyDescent="0.3">
      <c r="A6" s="42"/>
      <c r="B6" s="42"/>
      <c r="C6" s="21"/>
      <c r="D6" s="22"/>
      <c r="E6" s="20"/>
      <c r="F6" s="22"/>
      <c r="G6" s="23"/>
      <c r="H6" s="23"/>
      <c r="I6" s="23"/>
      <c r="J6" s="23"/>
      <c r="K6" s="23"/>
      <c r="L6" s="40" t="str">
        <f t="shared" ref="L6:L64" si="0">IF($A6 = "", "", SUM(G6:K6))</f>
        <v/>
      </c>
      <c r="M6" s="23"/>
      <c r="N6" s="23"/>
      <c r="O6" s="23"/>
      <c r="P6" s="23"/>
      <c r="Q6" s="23"/>
      <c r="R6" s="23"/>
      <c r="S6" s="23"/>
      <c r="T6" s="40" t="str">
        <f t="shared" ref="T6:T64" si="1">IF($A6 = "", "", SUM(O6:S6))</f>
        <v/>
      </c>
      <c r="U6" s="23"/>
      <c r="V6" s="23"/>
      <c r="W6" s="23"/>
      <c r="X6" s="23"/>
      <c r="Y6" s="23"/>
      <c r="Z6" s="23"/>
      <c r="AA6" s="23"/>
      <c r="AB6" s="40" t="str">
        <f t="shared" ref="AB6:AB64" si="2">IF($A6 = "", "", SUM(W6:AA6))</f>
        <v/>
      </c>
      <c r="AC6" s="23"/>
      <c r="AD6" s="23"/>
      <c r="AE6" s="23"/>
      <c r="AF6" s="23"/>
      <c r="AG6" s="23"/>
      <c r="AH6" s="23"/>
      <c r="AI6" s="23"/>
      <c r="AJ6" s="40" t="str">
        <f t="shared" ref="AJ6:AJ64" si="3">IF($A6 = "", "",SUM(AE6:AI6))</f>
        <v/>
      </c>
      <c r="AK6" s="23"/>
      <c r="AL6" s="40" t="str">
        <f t="shared" ref="AL6:AL64" si="4">IF($A6 = "", "", L6 - AJ6)</f>
        <v/>
      </c>
    </row>
    <row r="7" spans="1:39" x14ac:dyDescent="0.3">
      <c r="A7" s="42"/>
      <c r="B7" s="42"/>
      <c r="C7" s="21"/>
      <c r="D7" s="22"/>
      <c r="E7" s="20"/>
      <c r="F7" s="22"/>
      <c r="G7" s="23"/>
      <c r="H7" s="23"/>
      <c r="I7" s="23"/>
      <c r="J7" s="23"/>
      <c r="K7" s="23"/>
      <c r="L7" s="40" t="str">
        <f t="shared" si="0"/>
        <v/>
      </c>
      <c r="M7" s="23"/>
      <c r="N7" s="23"/>
      <c r="O7" s="23"/>
      <c r="P7" s="23"/>
      <c r="Q7" s="23"/>
      <c r="R7" s="23"/>
      <c r="S7" s="23"/>
      <c r="T7" s="40" t="str">
        <f t="shared" si="1"/>
        <v/>
      </c>
      <c r="U7" s="23"/>
      <c r="V7" s="23"/>
      <c r="W7" s="23"/>
      <c r="X7" s="23"/>
      <c r="Y7" s="23"/>
      <c r="Z7" s="23"/>
      <c r="AA7" s="23"/>
      <c r="AB7" s="40" t="str">
        <f t="shared" si="2"/>
        <v/>
      </c>
      <c r="AC7" s="23"/>
      <c r="AD7" s="23"/>
      <c r="AE7" s="23"/>
      <c r="AF7" s="23"/>
      <c r="AG7" s="23"/>
      <c r="AH7" s="23"/>
      <c r="AI7" s="23"/>
      <c r="AJ7" s="40" t="str">
        <f t="shared" si="3"/>
        <v/>
      </c>
      <c r="AK7" s="23"/>
      <c r="AL7" s="40" t="str">
        <f t="shared" si="4"/>
        <v/>
      </c>
    </row>
    <row r="8" spans="1:39" hidden="1" x14ac:dyDescent="0.3">
      <c r="A8" s="42"/>
      <c r="B8" s="42"/>
      <c r="C8" s="21"/>
      <c r="D8" s="22"/>
      <c r="E8" s="20"/>
      <c r="F8" s="22"/>
      <c r="G8" s="23"/>
      <c r="H8" s="23"/>
      <c r="I8" s="23"/>
      <c r="J8" s="23"/>
      <c r="K8" s="23"/>
      <c r="L8" s="40" t="str">
        <f t="shared" si="0"/>
        <v/>
      </c>
      <c r="M8" s="23"/>
      <c r="N8" s="23"/>
      <c r="O8" s="23"/>
      <c r="P8" s="23"/>
      <c r="Q8" s="23"/>
      <c r="R8" s="23"/>
      <c r="S8" s="23"/>
      <c r="T8" s="40" t="str">
        <f t="shared" si="1"/>
        <v/>
      </c>
      <c r="U8" s="23"/>
      <c r="V8" s="23"/>
      <c r="W8" s="23"/>
      <c r="X8" s="23"/>
      <c r="Y8" s="23"/>
      <c r="Z8" s="23"/>
      <c r="AA8" s="23"/>
      <c r="AB8" s="40" t="str">
        <f t="shared" si="2"/>
        <v/>
      </c>
      <c r="AC8" s="23"/>
      <c r="AD8" s="23"/>
      <c r="AE8" s="23"/>
      <c r="AF8" s="23"/>
      <c r="AG8" s="23"/>
      <c r="AH8" s="23"/>
      <c r="AI8" s="23"/>
      <c r="AJ8" s="40" t="str">
        <f t="shared" si="3"/>
        <v/>
      </c>
      <c r="AK8" s="23"/>
      <c r="AL8" s="40" t="str">
        <f t="shared" si="4"/>
        <v/>
      </c>
    </row>
    <row r="9" spans="1:39" hidden="1" x14ac:dyDescent="0.3">
      <c r="A9" s="42"/>
      <c r="B9" s="42"/>
      <c r="C9" s="21"/>
      <c r="D9" s="22"/>
      <c r="E9" s="20"/>
      <c r="F9" s="22"/>
      <c r="G9" s="23"/>
      <c r="H9" s="23"/>
      <c r="I9" s="23"/>
      <c r="J9" s="23"/>
      <c r="K9" s="23"/>
      <c r="L9" s="40" t="str">
        <f t="shared" si="0"/>
        <v/>
      </c>
      <c r="M9" s="23"/>
      <c r="N9" s="23"/>
      <c r="O9" s="23"/>
      <c r="P9" s="23"/>
      <c r="Q9" s="23"/>
      <c r="R9" s="23"/>
      <c r="S9" s="23"/>
      <c r="T9" s="40" t="str">
        <f t="shared" si="1"/>
        <v/>
      </c>
      <c r="U9" s="23"/>
      <c r="V9" s="23"/>
      <c r="W9" s="23"/>
      <c r="X9" s="23"/>
      <c r="Y9" s="23"/>
      <c r="Z9" s="23"/>
      <c r="AA9" s="23"/>
      <c r="AB9" s="40" t="str">
        <f t="shared" si="2"/>
        <v/>
      </c>
      <c r="AC9" s="23"/>
      <c r="AD9" s="23"/>
      <c r="AE9" s="23"/>
      <c r="AF9" s="23"/>
      <c r="AG9" s="23"/>
      <c r="AH9" s="23"/>
      <c r="AI9" s="23"/>
      <c r="AJ9" s="40" t="str">
        <f t="shared" si="3"/>
        <v/>
      </c>
      <c r="AK9" s="23"/>
      <c r="AL9" s="40" t="str">
        <f t="shared" si="4"/>
        <v/>
      </c>
    </row>
    <row r="10" spans="1:39" hidden="1" x14ac:dyDescent="0.3">
      <c r="A10" s="42"/>
      <c r="B10" s="42"/>
      <c r="C10" s="21"/>
      <c r="D10" s="22"/>
      <c r="E10" s="20"/>
      <c r="F10" s="22"/>
      <c r="G10" s="23"/>
      <c r="H10" s="23"/>
      <c r="I10" s="23"/>
      <c r="J10" s="23"/>
      <c r="K10" s="23"/>
      <c r="L10" s="40" t="str">
        <f t="shared" si="0"/>
        <v/>
      </c>
      <c r="M10" s="23"/>
      <c r="N10" s="23"/>
      <c r="O10" s="23"/>
      <c r="P10" s="23"/>
      <c r="Q10" s="23"/>
      <c r="R10" s="23"/>
      <c r="S10" s="23"/>
      <c r="T10" s="40" t="str">
        <f t="shared" si="1"/>
        <v/>
      </c>
      <c r="U10" s="23"/>
      <c r="V10" s="23"/>
      <c r="W10" s="23"/>
      <c r="X10" s="23"/>
      <c r="Y10" s="23"/>
      <c r="Z10" s="23"/>
      <c r="AA10" s="23"/>
      <c r="AB10" s="40" t="str">
        <f t="shared" si="2"/>
        <v/>
      </c>
      <c r="AC10" s="23"/>
      <c r="AD10" s="23"/>
      <c r="AE10" s="23"/>
      <c r="AF10" s="23"/>
      <c r="AG10" s="23"/>
      <c r="AH10" s="23"/>
      <c r="AI10" s="23"/>
      <c r="AJ10" s="40" t="str">
        <f t="shared" si="3"/>
        <v/>
      </c>
      <c r="AK10" s="23"/>
      <c r="AL10" s="40" t="str">
        <f t="shared" si="4"/>
        <v/>
      </c>
    </row>
    <row r="11" spans="1:39" hidden="1" x14ac:dyDescent="0.3">
      <c r="A11" s="42"/>
      <c r="B11" s="42"/>
      <c r="C11" s="21"/>
      <c r="D11" s="22"/>
      <c r="E11" s="20"/>
      <c r="F11" s="22"/>
      <c r="G11" s="23"/>
      <c r="H11" s="23"/>
      <c r="I11" s="23"/>
      <c r="J11" s="23"/>
      <c r="K11" s="23"/>
      <c r="L11" s="40" t="str">
        <f t="shared" si="0"/>
        <v/>
      </c>
      <c r="M11" s="23"/>
      <c r="N11" s="23"/>
      <c r="O11" s="23"/>
      <c r="P11" s="23"/>
      <c r="Q11" s="23"/>
      <c r="R11" s="23"/>
      <c r="S11" s="23"/>
      <c r="T11" s="40" t="str">
        <f t="shared" si="1"/>
        <v/>
      </c>
      <c r="U11" s="23"/>
      <c r="V11" s="23"/>
      <c r="W11" s="23"/>
      <c r="X11" s="23"/>
      <c r="Y11" s="23"/>
      <c r="Z11" s="23"/>
      <c r="AA11" s="23"/>
      <c r="AB11" s="40" t="str">
        <f t="shared" si="2"/>
        <v/>
      </c>
      <c r="AC11" s="23"/>
      <c r="AD11" s="23"/>
      <c r="AE11" s="23"/>
      <c r="AF11" s="23"/>
      <c r="AG11" s="23"/>
      <c r="AH11" s="23"/>
      <c r="AI11" s="23"/>
      <c r="AJ11" s="40" t="str">
        <f t="shared" si="3"/>
        <v/>
      </c>
      <c r="AK11" s="23"/>
      <c r="AL11" s="40" t="str">
        <f t="shared" si="4"/>
        <v/>
      </c>
    </row>
    <row r="12" spans="1:39" hidden="1" x14ac:dyDescent="0.3">
      <c r="A12" s="42"/>
      <c r="B12" s="42"/>
      <c r="C12" s="21"/>
      <c r="D12" s="22"/>
      <c r="E12" s="20"/>
      <c r="F12" s="22"/>
      <c r="G12" s="23"/>
      <c r="H12" s="23"/>
      <c r="I12" s="23"/>
      <c r="J12" s="23"/>
      <c r="K12" s="23"/>
      <c r="L12" s="40" t="str">
        <f t="shared" si="0"/>
        <v/>
      </c>
      <c r="M12" s="23"/>
      <c r="N12" s="23"/>
      <c r="O12" s="23"/>
      <c r="P12" s="23"/>
      <c r="Q12" s="23"/>
      <c r="R12" s="23"/>
      <c r="S12" s="23"/>
      <c r="T12" s="40" t="str">
        <f t="shared" si="1"/>
        <v/>
      </c>
      <c r="U12" s="23"/>
      <c r="V12" s="23"/>
      <c r="W12" s="23"/>
      <c r="X12" s="23"/>
      <c r="Y12" s="23"/>
      <c r="Z12" s="23"/>
      <c r="AA12" s="23"/>
      <c r="AB12" s="40" t="str">
        <f t="shared" si="2"/>
        <v/>
      </c>
      <c r="AC12" s="23"/>
      <c r="AD12" s="23"/>
      <c r="AE12" s="23"/>
      <c r="AF12" s="23"/>
      <c r="AG12" s="23"/>
      <c r="AH12" s="23"/>
      <c r="AI12" s="23"/>
      <c r="AJ12" s="40" t="str">
        <f t="shared" si="3"/>
        <v/>
      </c>
      <c r="AK12" s="23"/>
      <c r="AL12" s="40" t="str">
        <f t="shared" si="4"/>
        <v/>
      </c>
    </row>
    <row r="13" spans="1:39" hidden="1" x14ac:dyDescent="0.3">
      <c r="A13" s="42"/>
      <c r="B13" s="42"/>
      <c r="C13" s="21"/>
      <c r="D13" s="22"/>
      <c r="E13" s="20"/>
      <c r="F13" s="22"/>
      <c r="G13" s="23"/>
      <c r="H13" s="23"/>
      <c r="I13" s="23"/>
      <c r="J13" s="23"/>
      <c r="K13" s="23"/>
      <c r="L13" s="40" t="str">
        <f t="shared" si="0"/>
        <v/>
      </c>
      <c r="M13" s="23"/>
      <c r="N13" s="23"/>
      <c r="O13" s="23"/>
      <c r="P13" s="23"/>
      <c r="Q13" s="23"/>
      <c r="R13" s="23"/>
      <c r="S13" s="23"/>
      <c r="T13" s="40" t="str">
        <f t="shared" si="1"/>
        <v/>
      </c>
      <c r="U13" s="23"/>
      <c r="V13" s="23"/>
      <c r="W13" s="23"/>
      <c r="X13" s="23"/>
      <c r="Y13" s="23"/>
      <c r="Z13" s="23"/>
      <c r="AA13" s="23"/>
      <c r="AB13" s="40" t="str">
        <f t="shared" si="2"/>
        <v/>
      </c>
      <c r="AC13" s="23"/>
      <c r="AD13" s="23"/>
      <c r="AE13" s="23"/>
      <c r="AF13" s="23"/>
      <c r="AG13" s="23"/>
      <c r="AH13" s="23"/>
      <c r="AI13" s="23"/>
      <c r="AJ13" s="40" t="str">
        <f t="shared" si="3"/>
        <v/>
      </c>
      <c r="AK13" s="23"/>
      <c r="AL13" s="40" t="str">
        <f t="shared" si="4"/>
        <v/>
      </c>
    </row>
    <row r="14" spans="1:39" hidden="1" x14ac:dyDescent="0.3">
      <c r="A14" s="42"/>
      <c r="B14" s="42"/>
      <c r="C14" s="21"/>
      <c r="D14" s="22"/>
      <c r="E14" s="20"/>
      <c r="F14" s="22"/>
      <c r="G14" s="23"/>
      <c r="H14" s="23"/>
      <c r="I14" s="23"/>
      <c r="J14" s="23"/>
      <c r="K14" s="23"/>
      <c r="L14" s="40" t="str">
        <f t="shared" si="0"/>
        <v/>
      </c>
      <c r="M14" s="23"/>
      <c r="N14" s="23"/>
      <c r="O14" s="23"/>
      <c r="P14" s="23"/>
      <c r="Q14" s="23"/>
      <c r="R14" s="23"/>
      <c r="S14" s="23"/>
      <c r="T14" s="40" t="str">
        <f t="shared" si="1"/>
        <v/>
      </c>
      <c r="U14" s="23"/>
      <c r="V14" s="23"/>
      <c r="W14" s="23"/>
      <c r="X14" s="23"/>
      <c r="Y14" s="23"/>
      <c r="Z14" s="23"/>
      <c r="AA14" s="23"/>
      <c r="AB14" s="40" t="str">
        <f t="shared" si="2"/>
        <v/>
      </c>
      <c r="AC14" s="23"/>
      <c r="AD14" s="23"/>
      <c r="AE14" s="23"/>
      <c r="AF14" s="23"/>
      <c r="AG14" s="23"/>
      <c r="AH14" s="23"/>
      <c r="AI14" s="23"/>
      <c r="AJ14" s="40" t="str">
        <f t="shared" si="3"/>
        <v/>
      </c>
      <c r="AK14" s="23"/>
      <c r="AL14" s="40" t="str">
        <f t="shared" si="4"/>
        <v/>
      </c>
    </row>
    <row r="15" spans="1:39" hidden="1" x14ac:dyDescent="0.3">
      <c r="A15" s="42"/>
      <c r="B15" s="42"/>
      <c r="C15" s="21"/>
      <c r="D15" s="22"/>
      <c r="E15" s="20"/>
      <c r="F15" s="22"/>
      <c r="G15" s="23"/>
      <c r="H15" s="23"/>
      <c r="I15" s="23"/>
      <c r="J15" s="23"/>
      <c r="K15" s="23"/>
      <c r="L15" s="40" t="str">
        <f t="shared" si="0"/>
        <v/>
      </c>
      <c r="M15" s="23"/>
      <c r="N15" s="23"/>
      <c r="O15" s="23"/>
      <c r="P15" s="23"/>
      <c r="Q15" s="23"/>
      <c r="R15" s="23"/>
      <c r="S15" s="23"/>
      <c r="T15" s="40" t="str">
        <f t="shared" si="1"/>
        <v/>
      </c>
      <c r="U15" s="23"/>
      <c r="V15" s="23"/>
      <c r="W15" s="23"/>
      <c r="X15" s="23"/>
      <c r="Y15" s="23"/>
      <c r="Z15" s="23"/>
      <c r="AA15" s="23"/>
      <c r="AB15" s="40" t="str">
        <f t="shared" si="2"/>
        <v/>
      </c>
      <c r="AC15" s="23"/>
      <c r="AD15" s="23"/>
      <c r="AE15" s="23"/>
      <c r="AF15" s="23"/>
      <c r="AG15" s="23"/>
      <c r="AH15" s="23"/>
      <c r="AI15" s="23"/>
      <c r="AJ15" s="40" t="str">
        <f t="shared" si="3"/>
        <v/>
      </c>
      <c r="AK15" s="23"/>
      <c r="AL15" s="40" t="str">
        <f t="shared" si="4"/>
        <v/>
      </c>
    </row>
    <row r="16" spans="1:39" hidden="1" x14ac:dyDescent="0.3">
      <c r="A16" s="42"/>
      <c r="B16" s="42"/>
      <c r="C16" s="21"/>
      <c r="D16" s="22"/>
      <c r="E16" s="20"/>
      <c r="F16" s="22"/>
      <c r="G16" s="23"/>
      <c r="H16" s="23"/>
      <c r="I16" s="23"/>
      <c r="J16" s="23"/>
      <c r="K16" s="23"/>
      <c r="L16" s="40" t="str">
        <f t="shared" si="0"/>
        <v/>
      </c>
      <c r="M16" s="23"/>
      <c r="N16" s="23"/>
      <c r="O16" s="23"/>
      <c r="P16" s="23"/>
      <c r="Q16" s="23"/>
      <c r="R16" s="23"/>
      <c r="S16" s="23"/>
      <c r="T16" s="40" t="str">
        <f t="shared" si="1"/>
        <v/>
      </c>
      <c r="U16" s="23"/>
      <c r="V16" s="23"/>
      <c r="W16" s="23"/>
      <c r="X16" s="23"/>
      <c r="Y16" s="23"/>
      <c r="Z16" s="23"/>
      <c r="AA16" s="23"/>
      <c r="AB16" s="40" t="str">
        <f t="shared" si="2"/>
        <v/>
      </c>
      <c r="AC16" s="23"/>
      <c r="AD16" s="23"/>
      <c r="AE16" s="23"/>
      <c r="AF16" s="23"/>
      <c r="AG16" s="23"/>
      <c r="AH16" s="23"/>
      <c r="AI16" s="23"/>
      <c r="AJ16" s="40" t="str">
        <f t="shared" si="3"/>
        <v/>
      </c>
      <c r="AK16" s="23"/>
      <c r="AL16" s="40" t="str">
        <f t="shared" si="4"/>
        <v/>
      </c>
    </row>
    <row r="17" spans="1:38" hidden="1" x14ac:dyDescent="0.3">
      <c r="A17" s="42"/>
      <c r="B17" s="42"/>
      <c r="C17" s="21"/>
      <c r="D17" s="22"/>
      <c r="E17" s="20"/>
      <c r="F17" s="22"/>
      <c r="G17" s="23"/>
      <c r="H17" s="23"/>
      <c r="I17" s="23"/>
      <c r="J17" s="23"/>
      <c r="K17" s="23"/>
      <c r="L17" s="40" t="str">
        <f t="shared" si="0"/>
        <v/>
      </c>
      <c r="M17" s="23"/>
      <c r="N17" s="23"/>
      <c r="O17" s="23"/>
      <c r="P17" s="23"/>
      <c r="Q17" s="23"/>
      <c r="R17" s="23"/>
      <c r="S17" s="23"/>
      <c r="T17" s="40" t="str">
        <f t="shared" si="1"/>
        <v/>
      </c>
      <c r="U17" s="23"/>
      <c r="V17" s="23"/>
      <c r="W17" s="23"/>
      <c r="X17" s="23"/>
      <c r="Y17" s="23"/>
      <c r="Z17" s="23"/>
      <c r="AA17" s="23"/>
      <c r="AB17" s="40" t="str">
        <f t="shared" si="2"/>
        <v/>
      </c>
      <c r="AC17" s="23"/>
      <c r="AD17" s="23"/>
      <c r="AE17" s="23"/>
      <c r="AF17" s="23"/>
      <c r="AG17" s="23"/>
      <c r="AH17" s="23"/>
      <c r="AI17" s="23"/>
      <c r="AJ17" s="40" t="str">
        <f t="shared" si="3"/>
        <v/>
      </c>
      <c r="AK17" s="23"/>
      <c r="AL17" s="40" t="str">
        <f t="shared" si="4"/>
        <v/>
      </c>
    </row>
    <row r="18" spans="1:38" hidden="1" x14ac:dyDescent="0.3">
      <c r="A18" s="42"/>
      <c r="B18" s="42"/>
      <c r="C18" s="21"/>
      <c r="D18" s="22"/>
      <c r="E18" s="20"/>
      <c r="F18" s="22"/>
      <c r="G18" s="23"/>
      <c r="H18" s="23"/>
      <c r="I18" s="23"/>
      <c r="J18" s="23"/>
      <c r="K18" s="23"/>
      <c r="L18" s="40" t="str">
        <f t="shared" si="0"/>
        <v/>
      </c>
      <c r="M18" s="23"/>
      <c r="N18" s="23"/>
      <c r="O18" s="23"/>
      <c r="P18" s="23"/>
      <c r="Q18" s="23"/>
      <c r="R18" s="23"/>
      <c r="S18" s="23"/>
      <c r="T18" s="40" t="str">
        <f t="shared" si="1"/>
        <v/>
      </c>
      <c r="U18" s="23"/>
      <c r="V18" s="23"/>
      <c r="W18" s="23"/>
      <c r="X18" s="23"/>
      <c r="Y18" s="23"/>
      <c r="Z18" s="23"/>
      <c r="AA18" s="23"/>
      <c r="AB18" s="40" t="str">
        <f t="shared" si="2"/>
        <v/>
      </c>
      <c r="AC18" s="23"/>
      <c r="AD18" s="23"/>
      <c r="AE18" s="23"/>
      <c r="AF18" s="23"/>
      <c r="AG18" s="23"/>
      <c r="AH18" s="23"/>
      <c r="AI18" s="23"/>
      <c r="AJ18" s="40" t="str">
        <f t="shared" si="3"/>
        <v/>
      </c>
      <c r="AK18" s="23"/>
      <c r="AL18" s="40" t="str">
        <f t="shared" si="4"/>
        <v/>
      </c>
    </row>
    <row r="19" spans="1:38" hidden="1" x14ac:dyDescent="0.3">
      <c r="A19" s="42"/>
      <c r="B19" s="42"/>
      <c r="C19" s="21"/>
      <c r="D19" s="22"/>
      <c r="E19" s="20"/>
      <c r="F19" s="22"/>
      <c r="G19" s="23"/>
      <c r="H19" s="23"/>
      <c r="I19" s="23"/>
      <c r="J19" s="23"/>
      <c r="K19" s="23"/>
      <c r="L19" s="40" t="str">
        <f t="shared" si="0"/>
        <v/>
      </c>
      <c r="M19" s="23"/>
      <c r="N19" s="23"/>
      <c r="O19" s="23"/>
      <c r="P19" s="23"/>
      <c r="Q19" s="23"/>
      <c r="R19" s="23"/>
      <c r="S19" s="23"/>
      <c r="T19" s="40" t="str">
        <f t="shared" si="1"/>
        <v/>
      </c>
      <c r="U19" s="23"/>
      <c r="V19" s="23"/>
      <c r="W19" s="23"/>
      <c r="X19" s="23"/>
      <c r="Y19" s="23"/>
      <c r="Z19" s="23"/>
      <c r="AA19" s="23"/>
      <c r="AB19" s="40" t="str">
        <f t="shared" si="2"/>
        <v/>
      </c>
      <c r="AC19" s="23"/>
      <c r="AD19" s="23"/>
      <c r="AE19" s="23"/>
      <c r="AF19" s="23"/>
      <c r="AG19" s="23"/>
      <c r="AH19" s="23"/>
      <c r="AI19" s="23"/>
      <c r="AJ19" s="40" t="str">
        <f t="shared" si="3"/>
        <v/>
      </c>
      <c r="AK19" s="23"/>
      <c r="AL19" s="40" t="str">
        <f t="shared" si="4"/>
        <v/>
      </c>
    </row>
    <row r="20" spans="1:38" hidden="1" x14ac:dyDescent="0.3">
      <c r="A20" s="42"/>
      <c r="B20" s="42"/>
      <c r="C20" s="21"/>
      <c r="D20" s="22"/>
      <c r="E20" s="20"/>
      <c r="F20" s="22"/>
      <c r="G20" s="23"/>
      <c r="H20" s="23"/>
      <c r="I20" s="23"/>
      <c r="J20" s="23"/>
      <c r="K20" s="23"/>
      <c r="L20" s="40" t="str">
        <f t="shared" si="0"/>
        <v/>
      </c>
      <c r="M20" s="23"/>
      <c r="N20" s="23"/>
      <c r="O20" s="23"/>
      <c r="P20" s="23"/>
      <c r="Q20" s="23"/>
      <c r="R20" s="23"/>
      <c r="S20" s="23"/>
      <c r="T20" s="40" t="str">
        <f t="shared" si="1"/>
        <v/>
      </c>
      <c r="U20" s="23"/>
      <c r="V20" s="23"/>
      <c r="W20" s="23"/>
      <c r="X20" s="23"/>
      <c r="Y20" s="23"/>
      <c r="Z20" s="23"/>
      <c r="AA20" s="23"/>
      <c r="AB20" s="40" t="str">
        <f t="shared" si="2"/>
        <v/>
      </c>
      <c r="AC20" s="23"/>
      <c r="AD20" s="23"/>
      <c r="AE20" s="23"/>
      <c r="AF20" s="23"/>
      <c r="AG20" s="23"/>
      <c r="AH20" s="23"/>
      <c r="AI20" s="23"/>
      <c r="AJ20" s="40" t="str">
        <f t="shared" si="3"/>
        <v/>
      </c>
      <c r="AK20" s="23"/>
      <c r="AL20" s="40" t="str">
        <f t="shared" si="4"/>
        <v/>
      </c>
    </row>
    <row r="21" spans="1:38" hidden="1" x14ac:dyDescent="0.3">
      <c r="A21" s="42"/>
      <c r="B21" s="42"/>
      <c r="C21" s="21"/>
      <c r="D21" s="22"/>
      <c r="E21" s="20"/>
      <c r="F21" s="22"/>
      <c r="G21" s="23"/>
      <c r="H21" s="23"/>
      <c r="I21" s="23"/>
      <c r="J21" s="23"/>
      <c r="K21" s="23"/>
      <c r="L21" s="40" t="str">
        <f t="shared" si="0"/>
        <v/>
      </c>
      <c r="M21" s="23"/>
      <c r="N21" s="23"/>
      <c r="O21" s="23"/>
      <c r="P21" s="23"/>
      <c r="Q21" s="23"/>
      <c r="R21" s="23"/>
      <c r="S21" s="23"/>
      <c r="T21" s="40" t="str">
        <f t="shared" si="1"/>
        <v/>
      </c>
      <c r="U21" s="23"/>
      <c r="V21" s="23"/>
      <c r="W21" s="23"/>
      <c r="X21" s="23"/>
      <c r="Y21" s="23"/>
      <c r="Z21" s="23"/>
      <c r="AA21" s="23"/>
      <c r="AB21" s="40" t="str">
        <f t="shared" si="2"/>
        <v/>
      </c>
      <c r="AC21" s="23"/>
      <c r="AD21" s="23"/>
      <c r="AE21" s="23"/>
      <c r="AF21" s="23"/>
      <c r="AG21" s="23"/>
      <c r="AH21" s="23"/>
      <c r="AI21" s="23"/>
      <c r="AJ21" s="40" t="str">
        <f t="shared" si="3"/>
        <v/>
      </c>
      <c r="AK21" s="23"/>
      <c r="AL21" s="40" t="str">
        <f t="shared" si="4"/>
        <v/>
      </c>
    </row>
    <row r="22" spans="1:38" hidden="1" x14ac:dyDescent="0.3">
      <c r="A22" s="42"/>
      <c r="B22" s="42"/>
      <c r="C22" s="21"/>
      <c r="D22" s="22"/>
      <c r="E22" s="20"/>
      <c r="F22" s="22"/>
      <c r="G22" s="23"/>
      <c r="H22" s="23"/>
      <c r="I22" s="23"/>
      <c r="J22" s="23"/>
      <c r="K22" s="23"/>
      <c r="L22" s="40" t="str">
        <f t="shared" si="0"/>
        <v/>
      </c>
      <c r="M22" s="23"/>
      <c r="N22" s="23"/>
      <c r="O22" s="23"/>
      <c r="P22" s="23"/>
      <c r="Q22" s="23"/>
      <c r="R22" s="23"/>
      <c r="S22" s="23"/>
      <c r="T22" s="40" t="str">
        <f t="shared" si="1"/>
        <v/>
      </c>
      <c r="U22" s="23"/>
      <c r="V22" s="23"/>
      <c r="W22" s="23"/>
      <c r="X22" s="23"/>
      <c r="Y22" s="23"/>
      <c r="Z22" s="23"/>
      <c r="AA22" s="23"/>
      <c r="AB22" s="40" t="str">
        <f t="shared" si="2"/>
        <v/>
      </c>
      <c r="AC22" s="23"/>
      <c r="AD22" s="23"/>
      <c r="AE22" s="23"/>
      <c r="AF22" s="23"/>
      <c r="AG22" s="23"/>
      <c r="AH22" s="23"/>
      <c r="AI22" s="23"/>
      <c r="AJ22" s="40" t="str">
        <f t="shared" si="3"/>
        <v/>
      </c>
      <c r="AK22" s="23"/>
      <c r="AL22" s="40" t="str">
        <f t="shared" si="4"/>
        <v/>
      </c>
    </row>
    <row r="23" spans="1:38" hidden="1" x14ac:dyDescent="0.3">
      <c r="A23" s="42"/>
      <c r="B23" s="42"/>
      <c r="C23" s="21"/>
      <c r="D23" s="22"/>
      <c r="E23" s="20"/>
      <c r="F23" s="22"/>
      <c r="G23" s="23"/>
      <c r="H23" s="23"/>
      <c r="I23" s="23"/>
      <c r="J23" s="23"/>
      <c r="K23" s="23"/>
      <c r="L23" s="40" t="str">
        <f t="shared" si="0"/>
        <v/>
      </c>
      <c r="M23" s="23"/>
      <c r="N23" s="23"/>
      <c r="O23" s="23"/>
      <c r="P23" s="23"/>
      <c r="Q23" s="23"/>
      <c r="R23" s="23"/>
      <c r="S23" s="23"/>
      <c r="T23" s="40" t="str">
        <f t="shared" si="1"/>
        <v/>
      </c>
      <c r="U23" s="23"/>
      <c r="V23" s="23"/>
      <c r="W23" s="23"/>
      <c r="X23" s="23"/>
      <c r="Y23" s="23"/>
      <c r="Z23" s="23"/>
      <c r="AA23" s="23"/>
      <c r="AB23" s="40" t="str">
        <f t="shared" si="2"/>
        <v/>
      </c>
      <c r="AC23" s="23"/>
      <c r="AD23" s="23"/>
      <c r="AE23" s="23"/>
      <c r="AF23" s="23"/>
      <c r="AG23" s="23"/>
      <c r="AH23" s="23"/>
      <c r="AI23" s="23"/>
      <c r="AJ23" s="40" t="str">
        <f t="shared" si="3"/>
        <v/>
      </c>
      <c r="AK23" s="23"/>
      <c r="AL23" s="40" t="str">
        <f t="shared" si="4"/>
        <v/>
      </c>
    </row>
    <row r="24" spans="1:38" hidden="1" x14ac:dyDescent="0.3">
      <c r="A24" s="42"/>
      <c r="B24" s="42"/>
      <c r="C24" s="21"/>
      <c r="D24" s="22"/>
      <c r="E24" s="20"/>
      <c r="F24" s="22"/>
      <c r="G24" s="23"/>
      <c r="H24" s="23"/>
      <c r="I24" s="23"/>
      <c r="J24" s="23"/>
      <c r="K24" s="23"/>
      <c r="L24" s="40" t="str">
        <f t="shared" si="0"/>
        <v/>
      </c>
      <c r="M24" s="23"/>
      <c r="N24" s="23"/>
      <c r="O24" s="23"/>
      <c r="P24" s="23"/>
      <c r="Q24" s="23"/>
      <c r="R24" s="23"/>
      <c r="S24" s="23"/>
      <c r="T24" s="40" t="str">
        <f t="shared" si="1"/>
        <v/>
      </c>
      <c r="U24" s="23"/>
      <c r="V24" s="23"/>
      <c r="W24" s="23"/>
      <c r="X24" s="23"/>
      <c r="Y24" s="23"/>
      <c r="Z24" s="23"/>
      <c r="AA24" s="23"/>
      <c r="AB24" s="40" t="str">
        <f t="shared" si="2"/>
        <v/>
      </c>
      <c r="AC24" s="23"/>
      <c r="AD24" s="23"/>
      <c r="AE24" s="23"/>
      <c r="AF24" s="23"/>
      <c r="AG24" s="23"/>
      <c r="AH24" s="23"/>
      <c r="AI24" s="23"/>
      <c r="AJ24" s="40" t="str">
        <f t="shared" si="3"/>
        <v/>
      </c>
      <c r="AK24" s="23"/>
      <c r="AL24" s="40" t="str">
        <f t="shared" si="4"/>
        <v/>
      </c>
    </row>
    <row r="25" spans="1:38" hidden="1" x14ac:dyDescent="0.3">
      <c r="A25" s="42"/>
      <c r="B25" s="42"/>
      <c r="C25" s="21"/>
      <c r="D25" s="22"/>
      <c r="E25" s="20"/>
      <c r="F25" s="22"/>
      <c r="G25" s="23"/>
      <c r="H25" s="23"/>
      <c r="I25" s="23"/>
      <c r="J25" s="23"/>
      <c r="K25" s="23"/>
      <c r="L25" s="40" t="str">
        <f t="shared" si="0"/>
        <v/>
      </c>
      <c r="M25" s="23"/>
      <c r="N25" s="23"/>
      <c r="O25" s="23"/>
      <c r="P25" s="23"/>
      <c r="Q25" s="23"/>
      <c r="R25" s="23"/>
      <c r="S25" s="23"/>
      <c r="T25" s="40" t="str">
        <f t="shared" si="1"/>
        <v/>
      </c>
      <c r="U25" s="23"/>
      <c r="V25" s="23"/>
      <c r="W25" s="23"/>
      <c r="X25" s="23"/>
      <c r="Y25" s="23"/>
      <c r="Z25" s="23"/>
      <c r="AA25" s="23"/>
      <c r="AB25" s="40" t="str">
        <f t="shared" si="2"/>
        <v/>
      </c>
      <c r="AC25" s="23"/>
      <c r="AD25" s="23"/>
      <c r="AE25" s="23"/>
      <c r="AF25" s="23"/>
      <c r="AG25" s="23"/>
      <c r="AH25" s="23"/>
      <c r="AI25" s="23"/>
      <c r="AJ25" s="40" t="str">
        <f t="shared" si="3"/>
        <v/>
      </c>
      <c r="AK25" s="23"/>
      <c r="AL25" s="40" t="str">
        <f t="shared" si="4"/>
        <v/>
      </c>
    </row>
    <row r="26" spans="1:38" hidden="1" x14ac:dyDescent="0.3">
      <c r="A26" s="42"/>
      <c r="B26" s="42"/>
      <c r="C26" s="21"/>
      <c r="D26" s="22"/>
      <c r="E26" s="20"/>
      <c r="F26" s="22"/>
      <c r="G26" s="23"/>
      <c r="H26" s="23"/>
      <c r="I26" s="23"/>
      <c r="J26" s="23"/>
      <c r="K26" s="23"/>
      <c r="L26" s="40" t="str">
        <f t="shared" si="0"/>
        <v/>
      </c>
      <c r="M26" s="23"/>
      <c r="N26" s="23"/>
      <c r="O26" s="23"/>
      <c r="P26" s="23"/>
      <c r="Q26" s="23"/>
      <c r="R26" s="23"/>
      <c r="S26" s="23"/>
      <c r="T26" s="40" t="str">
        <f t="shared" si="1"/>
        <v/>
      </c>
      <c r="U26" s="23"/>
      <c r="V26" s="23"/>
      <c r="W26" s="23"/>
      <c r="X26" s="23"/>
      <c r="Y26" s="23"/>
      <c r="Z26" s="23"/>
      <c r="AA26" s="23"/>
      <c r="AB26" s="40" t="str">
        <f t="shared" si="2"/>
        <v/>
      </c>
      <c r="AC26" s="23"/>
      <c r="AD26" s="23"/>
      <c r="AE26" s="23"/>
      <c r="AF26" s="23"/>
      <c r="AG26" s="23"/>
      <c r="AH26" s="23"/>
      <c r="AI26" s="23"/>
      <c r="AJ26" s="40" t="str">
        <f t="shared" si="3"/>
        <v/>
      </c>
      <c r="AK26" s="23"/>
      <c r="AL26" s="40" t="str">
        <f t="shared" si="4"/>
        <v/>
      </c>
    </row>
    <row r="27" spans="1:38" hidden="1" x14ac:dyDescent="0.3">
      <c r="A27" s="42"/>
      <c r="B27" s="42"/>
      <c r="C27" s="21"/>
      <c r="D27" s="22"/>
      <c r="E27" s="20"/>
      <c r="F27" s="22"/>
      <c r="G27" s="23"/>
      <c r="H27" s="23"/>
      <c r="I27" s="23"/>
      <c r="J27" s="23"/>
      <c r="K27" s="23"/>
      <c r="L27" s="40" t="str">
        <f t="shared" si="0"/>
        <v/>
      </c>
      <c r="M27" s="23"/>
      <c r="N27" s="23"/>
      <c r="O27" s="23"/>
      <c r="P27" s="23"/>
      <c r="Q27" s="23"/>
      <c r="R27" s="23"/>
      <c r="S27" s="23"/>
      <c r="T27" s="40" t="str">
        <f t="shared" si="1"/>
        <v/>
      </c>
      <c r="U27" s="23"/>
      <c r="V27" s="23"/>
      <c r="W27" s="23"/>
      <c r="X27" s="23"/>
      <c r="Y27" s="23"/>
      <c r="Z27" s="23"/>
      <c r="AA27" s="23"/>
      <c r="AB27" s="40" t="str">
        <f t="shared" si="2"/>
        <v/>
      </c>
      <c r="AC27" s="23"/>
      <c r="AD27" s="23"/>
      <c r="AE27" s="23"/>
      <c r="AF27" s="23"/>
      <c r="AG27" s="23"/>
      <c r="AH27" s="23"/>
      <c r="AI27" s="23"/>
      <c r="AJ27" s="40" t="str">
        <f t="shared" si="3"/>
        <v/>
      </c>
      <c r="AK27" s="23"/>
      <c r="AL27" s="40" t="str">
        <f t="shared" si="4"/>
        <v/>
      </c>
    </row>
    <row r="28" spans="1:38" hidden="1" x14ac:dyDescent="0.3">
      <c r="A28" s="42"/>
      <c r="B28" s="42"/>
      <c r="C28" s="21"/>
      <c r="D28" s="22"/>
      <c r="E28" s="20"/>
      <c r="F28" s="22"/>
      <c r="G28" s="23"/>
      <c r="H28" s="23"/>
      <c r="I28" s="23"/>
      <c r="J28" s="23"/>
      <c r="K28" s="23"/>
      <c r="L28" s="40" t="str">
        <f t="shared" si="0"/>
        <v/>
      </c>
      <c r="M28" s="23"/>
      <c r="N28" s="23"/>
      <c r="O28" s="23"/>
      <c r="P28" s="23"/>
      <c r="Q28" s="23"/>
      <c r="R28" s="23"/>
      <c r="S28" s="23"/>
      <c r="T28" s="40" t="str">
        <f t="shared" si="1"/>
        <v/>
      </c>
      <c r="U28" s="23"/>
      <c r="V28" s="23"/>
      <c r="W28" s="23"/>
      <c r="X28" s="23"/>
      <c r="Y28" s="23"/>
      <c r="Z28" s="23"/>
      <c r="AA28" s="23"/>
      <c r="AB28" s="40" t="str">
        <f t="shared" si="2"/>
        <v/>
      </c>
      <c r="AC28" s="23"/>
      <c r="AD28" s="23"/>
      <c r="AE28" s="23"/>
      <c r="AF28" s="23"/>
      <c r="AG28" s="23"/>
      <c r="AH28" s="23"/>
      <c r="AI28" s="23"/>
      <c r="AJ28" s="40" t="str">
        <f t="shared" si="3"/>
        <v/>
      </c>
      <c r="AK28" s="23"/>
      <c r="AL28" s="40" t="str">
        <f t="shared" si="4"/>
        <v/>
      </c>
    </row>
    <row r="29" spans="1:38" hidden="1" x14ac:dyDescent="0.3">
      <c r="A29" s="42"/>
      <c r="B29" s="42"/>
      <c r="C29" s="21"/>
      <c r="D29" s="22"/>
      <c r="E29" s="20"/>
      <c r="F29" s="22"/>
      <c r="G29" s="23"/>
      <c r="H29" s="23"/>
      <c r="I29" s="23"/>
      <c r="J29" s="23"/>
      <c r="K29" s="23"/>
      <c r="L29" s="40" t="str">
        <f t="shared" si="0"/>
        <v/>
      </c>
      <c r="M29" s="23"/>
      <c r="N29" s="23"/>
      <c r="O29" s="23"/>
      <c r="P29" s="23"/>
      <c r="Q29" s="23"/>
      <c r="R29" s="23"/>
      <c r="S29" s="23"/>
      <c r="T29" s="40" t="str">
        <f t="shared" si="1"/>
        <v/>
      </c>
      <c r="U29" s="23"/>
      <c r="V29" s="23"/>
      <c r="W29" s="23"/>
      <c r="X29" s="23"/>
      <c r="Y29" s="23"/>
      <c r="Z29" s="23"/>
      <c r="AA29" s="23"/>
      <c r="AB29" s="40" t="str">
        <f t="shared" si="2"/>
        <v/>
      </c>
      <c r="AC29" s="23"/>
      <c r="AD29" s="23"/>
      <c r="AE29" s="23"/>
      <c r="AF29" s="23"/>
      <c r="AG29" s="23"/>
      <c r="AH29" s="23"/>
      <c r="AI29" s="23"/>
      <c r="AJ29" s="40" t="str">
        <f t="shared" si="3"/>
        <v/>
      </c>
      <c r="AK29" s="23"/>
      <c r="AL29" s="40" t="str">
        <f t="shared" si="4"/>
        <v/>
      </c>
    </row>
    <row r="30" spans="1:38" hidden="1" x14ac:dyDescent="0.3">
      <c r="A30" s="42"/>
      <c r="B30" s="42"/>
      <c r="C30" s="21"/>
      <c r="D30" s="22"/>
      <c r="E30" s="20"/>
      <c r="F30" s="22"/>
      <c r="G30" s="23"/>
      <c r="H30" s="23"/>
      <c r="I30" s="23"/>
      <c r="J30" s="23"/>
      <c r="K30" s="23"/>
      <c r="L30" s="40" t="str">
        <f t="shared" si="0"/>
        <v/>
      </c>
      <c r="M30" s="23"/>
      <c r="N30" s="23"/>
      <c r="O30" s="23"/>
      <c r="P30" s="23"/>
      <c r="Q30" s="23"/>
      <c r="R30" s="23"/>
      <c r="S30" s="23"/>
      <c r="T30" s="40" t="str">
        <f t="shared" si="1"/>
        <v/>
      </c>
      <c r="U30" s="23"/>
      <c r="V30" s="23"/>
      <c r="W30" s="23"/>
      <c r="X30" s="23"/>
      <c r="Y30" s="23"/>
      <c r="Z30" s="23"/>
      <c r="AA30" s="23"/>
      <c r="AB30" s="40" t="str">
        <f t="shared" si="2"/>
        <v/>
      </c>
      <c r="AC30" s="23"/>
      <c r="AD30" s="23"/>
      <c r="AE30" s="23"/>
      <c r="AF30" s="23"/>
      <c r="AG30" s="23"/>
      <c r="AH30" s="23"/>
      <c r="AI30" s="23"/>
      <c r="AJ30" s="40" t="str">
        <f t="shared" si="3"/>
        <v/>
      </c>
      <c r="AK30" s="23"/>
      <c r="AL30" s="40" t="str">
        <f t="shared" si="4"/>
        <v/>
      </c>
    </row>
    <row r="31" spans="1:38" hidden="1" x14ac:dyDescent="0.3">
      <c r="A31" s="42"/>
      <c r="B31" s="42"/>
      <c r="C31" s="21"/>
      <c r="D31" s="22"/>
      <c r="E31" s="20"/>
      <c r="F31" s="22"/>
      <c r="G31" s="23"/>
      <c r="H31" s="23"/>
      <c r="I31" s="23"/>
      <c r="J31" s="23"/>
      <c r="K31" s="23"/>
      <c r="L31" s="40" t="str">
        <f t="shared" si="0"/>
        <v/>
      </c>
      <c r="M31" s="23"/>
      <c r="N31" s="23"/>
      <c r="O31" s="23"/>
      <c r="P31" s="23"/>
      <c r="Q31" s="23"/>
      <c r="R31" s="23"/>
      <c r="S31" s="23"/>
      <c r="T31" s="40" t="str">
        <f t="shared" si="1"/>
        <v/>
      </c>
      <c r="U31" s="23"/>
      <c r="V31" s="23"/>
      <c r="W31" s="23"/>
      <c r="X31" s="23"/>
      <c r="Y31" s="23"/>
      <c r="Z31" s="23"/>
      <c r="AA31" s="23"/>
      <c r="AB31" s="40" t="str">
        <f t="shared" si="2"/>
        <v/>
      </c>
      <c r="AC31" s="23"/>
      <c r="AD31" s="23"/>
      <c r="AE31" s="23"/>
      <c r="AF31" s="23"/>
      <c r="AG31" s="23"/>
      <c r="AH31" s="23"/>
      <c r="AI31" s="23"/>
      <c r="AJ31" s="40" t="str">
        <f t="shared" si="3"/>
        <v/>
      </c>
      <c r="AK31" s="23"/>
      <c r="AL31" s="40" t="str">
        <f t="shared" si="4"/>
        <v/>
      </c>
    </row>
    <row r="32" spans="1:38" hidden="1" x14ac:dyDescent="0.3">
      <c r="A32" s="42"/>
      <c r="B32" s="42"/>
      <c r="C32" s="21"/>
      <c r="D32" s="22"/>
      <c r="E32" s="20"/>
      <c r="F32" s="22"/>
      <c r="G32" s="23"/>
      <c r="H32" s="23"/>
      <c r="I32" s="23"/>
      <c r="J32" s="23"/>
      <c r="K32" s="23"/>
      <c r="L32" s="40" t="str">
        <f t="shared" si="0"/>
        <v/>
      </c>
      <c r="M32" s="23"/>
      <c r="N32" s="23"/>
      <c r="O32" s="23"/>
      <c r="P32" s="23"/>
      <c r="Q32" s="23"/>
      <c r="R32" s="23"/>
      <c r="S32" s="23"/>
      <c r="T32" s="40" t="str">
        <f t="shared" si="1"/>
        <v/>
      </c>
      <c r="U32" s="23"/>
      <c r="V32" s="23"/>
      <c r="W32" s="23"/>
      <c r="X32" s="23"/>
      <c r="Y32" s="23"/>
      <c r="Z32" s="23"/>
      <c r="AA32" s="23"/>
      <c r="AB32" s="40" t="str">
        <f t="shared" si="2"/>
        <v/>
      </c>
      <c r="AC32" s="23"/>
      <c r="AD32" s="23"/>
      <c r="AE32" s="23"/>
      <c r="AF32" s="23"/>
      <c r="AG32" s="23"/>
      <c r="AH32" s="23"/>
      <c r="AI32" s="23"/>
      <c r="AJ32" s="40" t="str">
        <f t="shared" si="3"/>
        <v/>
      </c>
      <c r="AK32" s="23"/>
      <c r="AL32" s="40" t="str">
        <f t="shared" si="4"/>
        <v/>
      </c>
    </row>
    <row r="33" spans="1:38" hidden="1" x14ac:dyDescent="0.3">
      <c r="A33" s="42"/>
      <c r="B33" s="42"/>
      <c r="C33" s="21"/>
      <c r="D33" s="22"/>
      <c r="E33" s="20"/>
      <c r="F33" s="22"/>
      <c r="G33" s="23"/>
      <c r="H33" s="23"/>
      <c r="I33" s="23"/>
      <c r="J33" s="23"/>
      <c r="K33" s="23"/>
      <c r="L33" s="40" t="str">
        <f t="shared" si="0"/>
        <v/>
      </c>
      <c r="M33" s="23"/>
      <c r="N33" s="23"/>
      <c r="O33" s="23"/>
      <c r="P33" s="23"/>
      <c r="Q33" s="23"/>
      <c r="R33" s="23"/>
      <c r="S33" s="23"/>
      <c r="T33" s="40" t="str">
        <f t="shared" si="1"/>
        <v/>
      </c>
      <c r="U33" s="23"/>
      <c r="V33" s="23"/>
      <c r="W33" s="23"/>
      <c r="X33" s="23"/>
      <c r="Y33" s="23"/>
      <c r="Z33" s="23"/>
      <c r="AA33" s="23"/>
      <c r="AB33" s="40" t="str">
        <f t="shared" si="2"/>
        <v/>
      </c>
      <c r="AC33" s="23"/>
      <c r="AD33" s="23"/>
      <c r="AE33" s="23"/>
      <c r="AF33" s="23"/>
      <c r="AG33" s="23"/>
      <c r="AH33" s="23"/>
      <c r="AI33" s="23"/>
      <c r="AJ33" s="40" t="str">
        <f t="shared" si="3"/>
        <v/>
      </c>
      <c r="AK33" s="23"/>
      <c r="AL33" s="40" t="str">
        <f t="shared" si="4"/>
        <v/>
      </c>
    </row>
    <row r="34" spans="1:38" hidden="1" x14ac:dyDescent="0.3">
      <c r="A34" s="42"/>
      <c r="B34" s="42"/>
      <c r="C34" s="21"/>
      <c r="D34" s="22"/>
      <c r="E34" s="20"/>
      <c r="F34" s="22"/>
      <c r="G34" s="23"/>
      <c r="H34" s="23"/>
      <c r="I34" s="23"/>
      <c r="J34" s="23"/>
      <c r="K34" s="23"/>
      <c r="L34" s="40" t="str">
        <f t="shared" si="0"/>
        <v/>
      </c>
      <c r="M34" s="23"/>
      <c r="N34" s="23"/>
      <c r="O34" s="23"/>
      <c r="P34" s="23"/>
      <c r="Q34" s="23"/>
      <c r="R34" s="23"/>
      <c r="S34" s="23"/>
      <c r="T34" s="40" t="str">
        <f t="shared" si="1"/>
        <v/>
      </c>
      <c r="U34" s="23"/>
      <c r="V34" s="23"/>
      <c r="W34" s="23"/>
      <c r="X34" s="23"/>
      <c r="Y34" s="23"/>
      <c r="Z34" s="23"/>
      <c r="AA34" s="23"/>
      <c r="AB34" s="40" t="str">
        <f t="shared" si="2"/>
        <v/>
      </c>
      <c r="AC34" s="23"/>
      <c r="AD34" s="23"/>
      <c r="AE34" s="23"/>
      <c r="AF34" s="23"/>
      <c r="AG34" s="23"/>
      <c r="AH34" s="23"/>
      <c r="AI34" s="23"/>
      <c r="AJ34" s="40" t="str">
        <f t="shared" si="3"/>
        <v/>
      </c>
      <c r="AK34" s="23"/>
      <c r="AL34" s="40" t="str">
        <f t="shared" si="4"/>
        <v/>
      </c>
    </row>
    <row r="35" spans="1:38" hidden="1" x14ac:dyDescent="0.3">
      <c r="A35" s="42"/>
      <c r="B35" s="42"/>
      <c r="C35" s="21"/>
      <c r="D35" s="22"/>
      <c r="E35" s="20"/>
      <c r="F35" s="22"/>
      <c r="G35" s="23"/>
      <c r="H35" s="23"/>
      <c r="I35" s="23"/>
      <c r="J35" s="23"/>
      <c r="K35" s="23"/>
      <c r="L35" s="40" t="str">
        <f t="shared" si="0"/>
        <v/>
      </c>
      <c r="M35" s="23"/>
      <c r="N35" s="23"/>
      <c r="O35" s="23"/>
      <c r="P35" s="23"/>
      <c r="Q35" s="23"/>
      <c r="R35" s="23"/>
      <c r="S35" s="23"/>
      <c r="T35" s="40" t="str">
        <f t="shared" si="1"/>
        <v/>
      </c>
      <c r="U35" s="23"/>
      <c r="V35" s="23"/>
      <c r="W35" s="23"/>
      <c r="X35" s="23"/>
      <c r="Y35" s="23"/>
      <c r="Z35" s="23"/>
      <c r="AA35" s="23"/>
      <c r="AB35" s="40" t="str">
        <f t="shared" si="2"/>
        <v/>
      </c>
      <c r="AC35" s="23"/>
      <c r="AD35" s="23"/>
      <c r="AE35" s="23"/>
      <c r="AF35" s="23"/>
      <c r="AG35" s="23"/>
      <c r="AH35" s="23"/>
      <c r="AI35" s="23"/>
      <c r="AJ35" s="40" t="str">
        <f t="shared" si="3"/>
        <v/>
      </c>
      <c r="AK35" s="23"/>
      <c r="AL35" s="40" t="str">
        <f t="shared" si="4"/>
        <v/>
      </c>
    </row>
    <row r="36" spans="1:38" hidden="1" x14ac:dyDescent="0.3">
      <c r="A36" s="42"/>
      <c r="B36" s="42"/>
      <c r="C36" s="21"/>
      <c r="D36" s="22"/>
      <c r="E36" s="20"/>
      <c r="F36" s="22"/>
      <c r="G36" s="23"/>
      <c r="H36" s="23"/>
      <c r="I36" s="23"/>
      <c r="J36" s="23"/>
      <c r="K36" s="23"/>
      <c r="L36" s="40" t="str">
        <f t="shared" si="0"/>
        <v/>
      </c>
      <c r="M36" s="23"/>
      <c r="N36" s="23"/>
      <c r="O36" s="23"/>
      <c r="P36" s="23"/>
      <c r="Q36" s="23"/>
      <c r="R36" s="23"/>
      <c r="S36" s="23"/>
      <c r="T36" s="40" t="str">
        <f t="shared" si="1"/>
        <v/>
      </c>
      <c r="U36" s="23"/>
      <c r="V36" s="23"/>
      <c r="W36" s="23"/>
      <c r="X36" s="23"/>
      <c r="Y36" s="23"/>
      <c r="Z36" s="23"/>
      <c r="AA36" s="23"/>
      <c r="AB36" s="40" t="str">
        <f t="shared" si="2"/>
        <v/>
      </c>
      <c r="AC36" s="23"/>
      <c r="AD36" s="23"/>
      <c r="AE36" s="23"/>
      <c r="AF36" s="23"/>
      <c r="AG36" s="23"/>
      <c r="AH36" s="23"/>
      <c r="AI36" s="23"/>
      <c r="AJ36" s="40" t="str">
        <f t="shared" si="3"/>
        <v/>
      </c>
      <c r="AK36" s="23"/>
      <c r="AL36" s="40" t="str">
        <f t="shared" si="4"/>
        <v/>
      </c>
    </row>
    <row r="37" spans="1:38" hidden="1" x14ac:dyDescent="0.3">
      <c r="A37" s="42"/>
      <c r="B37" s="42"/>
      <c r="C37" s="21"/>
      <c r="D37" s="22"/>
      <c r="E37" s="20"/>
      <c r="F37" s="22"/>
      <c r="G37" s="23"/>
      <c r="H37" s="23"/>
      <c r="I37" s="23"/>
      <c r="J37" s="23"/>
      <c r="K37" s="23"/>
      <c r="L37" s="40" t="str">
        <f t="shared" si="0"/>
        <v/>
      </c>
      <c r="M37" s="23"/>
      <c r="N37" s="23"/>
      <c r="O37" s="23"/>
      <c r="P37" s="23"/>
      <c r="Q37" s="23"/>
      <c r="R37" s="23"/>
      <c r="S37" s="23"/>
      <c r="T37" s="40" t="str">
        <f t="shared" si="1"/>
        <v/>
      </c>
      <c r="U37" s="23"/>
      <c r="V37" s="23"/>
      <c r="W37" s="23"/>
      <c r="X37" s="23"/>
      <c r="Y37" s="23"/>
      <c r="Z37" s="23"/>
      <c r="AA37" s="23"/>
      <c r="AB37" s="40" t="str">
        <f t="shared" si="2"/>
        <v/>
      </c>
      <c r="AC37" s="23"/>
      <c r="AD37" s="23"/>
      <c r="AE37" s="23"/>
      <c r="AF37" s="23"/>
      <c r="AG37" s="23"/>
      <c r="AH37" s="23"/>
      <c r="AI37" s="23"/>
      <c r="AJ37" s="40" t="str">
        <f t="shared" si="3"/>
        <v/>
      </c>
      <c r="AK37" s="23"/>
      <c r="AL37" s="40" t="str">
        <f t="shared" si="4"/>
        <v/>
      </c>
    </row>
    <row r="38" spans="1:38" hidden="1" x14ac:dyDescent="0.3">
      <c r="A38" s="42"/>
      <c r="B38" s="42"/>
      <c r="C38" s="21"/>
      <c r="D38" s="22"/>
      <c r="E38" s="20"/>
      <c r="F38" s="22"/>
      <c r="G38" s="23"/>
      <c r="H38" s="23"/>
      <c r="I38" s="23"/>
      <c r="J38" s="23"/>
      <c r="K38" s="23"/>
      <c r="L38" s="40" t="str">
        <f t="shared" si="0"/>
        <v/>
      </c>
      <c r="M38" s="23"/>
      <c r="N38" s="23"/>
      <c r="O38" s="23"/>
      <c r="P38" s="23"/>
      <c r="Q38" s="23"/>
      <c r="R38" s="23"/>
      <c r="S38" s="23"/>
      <c r="T38" s="40" t="str">
        <f t="shared" si="1"/>
        <v/>
      </c>
      <c r="U38" s="23"/>
      <c r="V38" s="23"/>
      <c r="W38" s="23"/>
      <c r="X38" s="23"/>
      <c r="Y38" s="23"/>
      <c r="Z38" s="23"/>
      <c r="AA38" s="23"/>
      <c r="AB38" s="40" t="str">
        <f t="shared" si="2"/>
        <v/>
      </c>
      <c r="AC38" s="23"/>
      <c r="AD38" s="23"/>
      <c r="AE38" s="23"/>
      <c r="AF38" s="23"/>
      <c r="AG38" s="23"/>
      <c r="AH38" s="23"/>
      <c r="AI38" s="23"/>
      <c r="AJ38" s="40" t="str">
        <f t="shared" si="3"/>
        <v/>
      </c>
      <c r="AK38" s="23"/>
      <c r="AL38" s="40" t="str">
        <f t="shared" si="4"/>
        <v/>
      </c>
    </row>
    <row r="39" spans="1:38" hidden="1" x14ac:dyDescent="0.3">
      <c r="A39" s="42"/>
      <c r="B39" s="42"/>
      <c r="C39" s="21"/>
      <c r="D39" s="22"/>
      <c r="E39" s="20"/>
      <c r="F39" s="22"/>
      <c r="G39" s="23"/>
      <c r="H39" s="23"/>
      <c r="I39" s="23"/>
      <c r="J39" s="23"/>
      <c r="K39" s="23"/>
      <c r="L39" s="40" t="str">
        <f t="shared" si="0"/>
        <v/>
      </c>
      <c r="M39" s="23"/>
      <c r="N39" s="23"/>
      <c r="O39" s="23"/>
      <c r="P39" s="23"/>
      <c r="Q39" s="23"/>
      <c r="R39" s="23"/>
      <c r="S39" s="23"/>
      <c r="T39" s="40" t="str">
        <f t="shared" si="1"/>
        <v/>
      </c>
      <c r="U39" s="23"/>
      <c r="V39" s="23"/>
      <c r="W39" s="23"/>
      <c r="X39" s="23"/>
      <c r="Y39" s="23"/>
      <c r="Z39" s="23"/>
      <c r="AA39" s="23"/>
      <c r="AB39" s="40" t="str">
        <f t="shared" si="2"/>
        <v/>
      </c>
      <c r="AC39" s="23"/>
      <c r="AD39" s="23"/>
      <c r="AE39" s="23"/>
      <c r="AF39" s="23"/>
      <c r="AG39" s="23"/>
      <c r="AH39" s="23"/>
      <c r="AI39" s="23"/>
      <c r="AJ39" s="40" t="str">
        <f t="shared" si="3"/>
        <v/>
      </c>
      <c r="AK39" s="23"/>
      <c r="AL39" s="40" t="str">
        <f t="shared" si="4"/>
        <v/>
      </c>
    </row>
    <row r="40" spans="1:38" hidden="1" x14ac:dyDescent="0.3">
      <c r="A40" s="42"/>
      <c r="B40" s="42"/>
      <c r="C40" s="21"/>
      <c r="D40" s="22"/>
      <c r="E40" s="20"/>
      <c r="F40" s="22"/>
      <c r="G40" s="23"/>
      <c r="H40" s="23"/>
      <c r="I40" s="23"/>
      <c r="J40" s="23"/>
      <c r="K40" s="23"/>
      <c r="L40" s="40" t="str">
        <f t="shared" si="0"/>
        <v/>
      </c>
      <c r="M40" s="23"/>
      <c r="N40" s="23"/>
      <c r="O40" s="23"/>
      <c r="P40" s="23"/>
      <c r="Q40" s="23"/>
      <c r="R40" s="23"/>
      <c r="S40" s="23"/>
      <c r="T40" s="40" t="str">
        <f t="shared" si="1"/>
        <v/>
      </c>
      <c r="U40" s="23"/>
      <c r="V40" s="23"/>
      <c r="W40" s="23"/>
      <c r="X40" s="23"/>
      <c r="Y40" s="23"/>
      <c r="Z40" s="23"/>
      <c r="AA40" s="23"/>
      <c r="AB40" s="40" t="str">
        <f t="shared" si="2"/>
        <v/>
      </c>
      <c r="AC40" s="23"/>
      <c r="AD40" s="23"/>
      <c r="AE40" s="23"/>
      <c r="AF40" s="23"/>
      <c r="AG40" s="23"/>
      <c r="AH40" s="23"/>
      <c r="AI40" s="23"/>
      <c r="AJ40" s="40" t="str">
        <f t="shared" si="3"/>
        <v/>
      </c>
      <c r="AK40" s="23"/>
      <c r="AL40" s="40" t="str">
        <f t="shared" si="4"/>
        <v/>
      </c>
    </row>
    <row r="41" spans="1:38" hidden="1" x14ac:dyDescent="0.3">
      <c r="A41" s="42"/>
      <c r="B41" s="42"/>
      <c r="C41" s="21"/>
      <c r="D41" s="22"/>
      <c r="E41" s="20"/>
      <c r="F41" s="22"/>
      <c r="G41" s="23"/>
      <c r="H41" s="23"/>
      <c r="I41" s="23"/>
      <c r="J41" s="23"/>
      <c r="K41" s="23"/>
      <c r="L41" s="40" t="str">
        <f t="shared" si="0"/>
        <v/>
      </c>
      <c r="M41" s="23"/>
      <c r="N41" s="23"/>
      <c r="O41" s="23"/>
      <c r="P41" s="23"/>
      <c r="Q41" s="23"/>
      <c r="R41" s="23"/>
      <c r="S41" s="23"/>
      <c r="T41" s="40" t="str">
        <f t="shared" si="1"/>
        <v/>
      </c>
      <c r="U41" s="23"/>
      <c r="V41" s="23"/>
      <c r="W41" s="23"/>
      <c r="X41" s="23"/>
      <c r="Y41" s="23"/>
      <c r="Z41" s="23"/>
      <c r="AA41" s="23"/>
      <c r="AB41" s="40" t="str">
        <f t="shared" si="2"/>
        <v/>
      </c>
      <c r="AC41" s="23"/>
      <c r="AD41" s="23"/>
      <c r="AE41" s="23"/>
      <c r="AF41" s="23"/>
      <c r="AG41" s="23"/>
      <c r="AH41" s="23"/>
      <c r="AI41" s="23"/>
      <c r="AJ41" s="40" t="str">
        <f t="shared" si="3"/>
        <v/>
      </c>
      <c r="AK41" s="23"/>
      <c r="AL41" s="40" t="str">
        <f t="shared" si="4"/>
        <v/>
      </c>
    </row>
    <row r="42" spans="1:38" hidden="1" x14ac:dyDescent="0.3">
      <c r="A42" s="42"/>
      <c r="B42" s="42"/>
      <c r="C42" s="21"/>
      <c r="D42" s="22"/>
      <c r="E42" s="20"/>
      <c r="F42" s="22"/>
      <c r="G42" s="23"/>
      <c r="H42" s="23"/>
      <c r="I42" s="23"/>
      <c r="J42" s="23"/>
      <c r="K42" s="23"/>
      <c r="L42" s="40" t="str">
        <f t="shared" si="0"/>
        <v/>
      </c>
      <c r="M42" s="23"/>
      <c r="N42" s="23"/>
      <c r="O42" s="23"/>
      <c r="P42" s="23"/>
      <c r="Q42" s="23"/>
      <c r="R42" s="23"/>
      <c r="S42" s="23"/>
      <c r="T42" s="40" t="str">
        <f t="shared" si="1"/>
        <v/>
      </c>
      <c r="U42" s="23"/>
      <c r="V42" s="23"/>
      <c r="W42" s="23"/>
      <c r="X42" s="23"/>
      <c r="Y42" s="23"/>
      <c r="Z42" s="23"/>
      <c r="AA42" s="23"/>
      <c r="AB42" s="40" t="str">
        <f t="shared" si="2"/>
        <v/>
      </c>
      <c r="AC42" s="23"/>
      <c r="AD42" s="23"/>
      <c r="AE42" s="23"/>
      <c r="AF42" s="23"/>
      <c r="AG42" s="23"/>
      <c r="AH42" s="23"/>
      <c r="AI42" s="23"/>
      <c r="AJ42" s="40" t="str">
        <f t="shared" si="3"/>
        <v/>
      </c>
      <c r="AK42" s="23"/>
      <c r="AL42" s="40" t="str">
        <f t="shared" si="4"/>
        <v/>
      </c>
    </row>
    <row r="43" spans="1:38" hidden="1" x14ac:dyDescent="0.3">
      <c r="A43" s="42"/>
      <c r="B43" s="42"/>
      <c r="C43" s="21"/>
      <c r="D43" s="22"/>
      <c r="E43" s="20"/>
      <c r="F43" s="22"/>
      <c r="G43" s="23"/>
      <c r="H43" s="23"/>
      <c r="I43" s="23"/>
      <c r="J43" s="23"/>
      <c r="K43" s="23"/>
      <c r="L43" s="40" t="str">
        <f t="shared" si="0"/>
        <v/>
      </c>
      <c r="M43" s="23"/>
      <c r="N43" s="23"/>
      <c r="O43" s="23"/>
      <c r="P43" s="23"/>
      <c r="Q43" s="23"/>
      <c r="R43" s="23"/>
      <c r="S43" s="23"/>
      <c r="T43" s="40" t="str">
        <f t="shared" si="1"/>
        <v/>
      </c>
      <c r="U43" s="23"/>
      <c r="V43" s="23"/>
      <c r="W43" s="23"/>
      <c r="X43" s="23"/>
      <c r="Y43" s="23"/>
      <c r="Z43" s="23"/>
      <c r="AA43" s="23"/>
      <c r="AB43" s="40" t="str">
        <f t="shared" si="2"/>
        <v/>
      </c>
      <c r="AC43" s="23"/>
      <c r="AD43" s="23"/>
      <c r="AE43" s="23"/>
      <c r="AF43" s="23"/>
      <c r="AG43" s="23"/>
      <c r="AH43" s="23"/>
      <c r="AI43" s="23"/>
      <c r="AJ43" s="40" t="str">
        <f t="shared" si="3"/>
        <v/>
      </c>
      <c r="AK43" s="23"/>
      <c r="AL43" s="40" t="str">
        <f t="shared" si="4"/>
        <v/>
      </c>
    </row>
    <row r="44" spans="1:38" hidden="1" x14ac:dyDescent="0.3">
      <c r="A44" s="42"/>
      <c r="B44" s="42"/>
      <c r="C44" s="21"/>
      <c r="D44" s="22"/>
      <c r="E44" s="20"/>
      <c r="F44" s="22"/>
      <c r="G44" s="23"/>
      <c r="H44" s="23"/>
      <c r="I44" s="23"/>
      <c r="J44" s="23"/>
      <c r="K44" s="23"/>
      <c r="L44" s="40" t="str">
        <f t="shared" si="0"/>
        <v/>
      </c>
      <c r="M44" s="23"/>
      <c r="N44" s="23"/>
      <c r="O44" s="23"/>
      <c r="P44" s="23"/>
      <c r="Q44" s="23"/>
      <c r="R44" s="23"/>
      <c r="S44" s="23"/>
      <c r="T44" s="40" t="str">
        <f t="shared" si="1"/>
        <v/>
      </c>
      <c r="U44" s="23"/>
      <c r="V44" s="23"/>
      <c r="W44" s="23"/>
      <c r="X44" s="23"/>
      <c r="Y44" s="23"/>
      <c r="Z44" s="23"/>
      <c r="AA44" s="23"/>
      <c r="AB44" s="40" t="str">
        <f t="shared" si="2"/>
        <v/>
      </c>
      <c r="AC44" s="23"/>
      <c r="AD44" s="23"/>
      <c r="AE44" s="23"/>
      <c r="AF44" s="23"/>
      <c r="AG44" s="23"/>
      <c r="AH44" s="23"/>
      <c r="AI44" s="23"/>
      <c r="AJ44" s="40" t="str">
        <f t="shared" si="3"/>
        <v/>
      </c>
      <c r="AK44" s="23"/>
      <c r="AL44" s="40" t="str">
        <f t="shared" si="4"/>
        <v/>
      </c>
    </row>
    <row r="45" spans="1:38" hidden="1" x14ac:dyDescent="0.3">
      <c r="A45" s="42"/>
      <c r="B45" s="42"/>
      <c r="C45" s="21"/>
      <c r="D45" s="22"/>
      <c r="E45" s="20"/>
      <c r="F45" s="22"/>
      <c r="G45" s="23"/>
      <c r="H45" s="23"/>
      <c r="I45" s="23"/>
      <c r="J45" s="23"/>
      <c r="K45" s="23"/>
      <c r="L45" s="40" t="str">
        <f t="shared" si="0"/>
        <v/>
      </c>
      <c r="M45" s="23"/>
      <c r="N45" s="23"/>
      <c r="O45" s="23"/>
      <c r="P45" s="23"/>
      <c r="Q45" s="23"/>
      <c r="R45" s="23"/>
      <c r="S45" s="23"/>
      <c r="T45" s="40" t="str">
        <f t="shared" si="1"/>
        <v/>
      </c>
      <c r="U45" s="23"/>
      <c r="V45" s="23"/>
      <c r="W45" s="23"/>
      <c r="X45" s="23"/>
      <c r="Y45" s="23"/>
      <c r="Z45" s="23"/>
      <c r="AA45" s="23"/>
      <c r="AB45" s="40" t="str">
        <f t="shared" si="2"/>
        <v/>
      </c>
      <c r="AC45" s="23"/>
      <c r="AD45" s="23"/>
      <c r="AE45" s="23"/>
      <c r="AF45" s="23"/>
      <c r="AG45" s="23"/>
      <c r="AH45" s="23"/>
      <c r="AI45" s="23"/>
      <c r="AJ45" s="40" t="str">
        <f t="shared" si="3"/>
        <v/>
      </c>
      <c r="AK45" s="23"/>
      <c r="AL45" s="40" t="str">
        <f t="shared" si="4"/>
        <v/>
      </c>
    </row>
    <row r="46" spans="1:38" hidden="1" x14ac:dyDescent="0.3">
      <c r="A46" s="42"/>
      <c r="B46" s="42"/>
      <c r="C46" s="21"/>
      <c r="D46" s="22"/>
      <c r="E46" s="20"/>
      <c r="F46" s="22"/>
      <c r="G46" s="23"/>
      <c r="H46" s="23"/>
      <c r="I46" s="23"/>
      <c r="J46" s="23"/>
      <c r="K46" s="23"/>
      <c r="L46" s="40" t="str">
        <f t="shared" si="0"/>
        <v/>
      </c>
      <c r="M46" s="23"/>
      <c r="N46" s="23"/>
      <c r="O46" s="23"/>
      <c r="P46" s="23"/>
      <c r="Q46" s="23"/>
      <c r="R46" s="23"/>
      <c r="S46" s="23"/>
      <c r="T46" s="40" t="str">
        <f t="shared" si="1"/>
        <v/>
      </c>
      <c r="U46" s="23"/>
      <c r="V46" s="23"/>
      <c r="W46" s="23"/>
      <c r="X46" s="23"/>
      <c r="Y46" s="23"/>
      <c r="Z46" s="23"/>
      <c r="AA46" s="23"/>
      <c r="AB46" s="40" t="str">
        <f t="shared" si="2"/>
        <v/>
      </c>
      <c r="AC46" s="23"/>
      <c r="AD46" s="23"/>
      <c r="AE46" s="23"/>
      <c r="AF46" s="23"/>
      <c r="AG46" s="23"/>
      <c r="AH46" s="23"/>
      <c r="AI46" s="23"/>
      <c r="AJ46" s="40" t="str">
        <f t="shared" si="3"/>
        <v/>
      </c>
      <c r="AK46" s="23"/>
      <c r="AL46" s="40" t="str">
        <f t="shared" si="4"/>
        <v/>
      </c>
    </row>
    <row r="47" spans="1:38" hidden="1" x14ac:dyDescent="0.3">
      <c r="A47" s="42"/>
      <c r="B47" s="42"/>
      <c r="C47" s="21"/>
      <c r="D47" s="22"/>
      <c r="E47" s="20"/>
      <c r="F47" s="22"/>
      <c r="G47" s="23"/>
      <c r="H47" s="23"/>
      <c r="I47" s="23"/>
      <c r="J47" s="23"/>
      <c r="K47" s="23"/>
      <c r="L47" s="40" t="str">
        <f t="shared" si="0"/>
        <v/>
      </c>
      <c r="M47" s="23"/>
      <c r="N47" s="23"/>
      <c r="O47" s="23"/>
      <c r="P47" s="23"/>
      <c r="Q47" s="23"/>
      <c r="R47" s="23"/>
      <c r="S47" s="23"/>
      <c r="T47" s="40" t="str">
        <f t="shared" si="1"/>
        <v/>
      </c>
      <c r="U47" s="23"/>
      <c r="V47" s="23"/>
      <c r="W47" s="23"/>
      <c r="X47" s="23"/>
      <c r="Y47" s="23"/>
      <c r="Z47" s="23"/>
      <c r="AA47" s="23"/>
      <c r="AB47" s="40" t="str">
        <f t="shared" si="2"/>
        <v/>
      </c>
      <c r="AC47" s="23"/>
      <c r="AD47" s="23"/>
      <c r="AE47" s="23"/>
      <c r="AF47" s="23"/>
      <c r="AG47" s="23"/>
      <c r="AH47" s="23"/>
      <c r="AI47" s="23"/>
      <c r="AJ47" s="40" t="str">
        <f t="shared" si="3"/>
        <v/>
      </c>
      <c r="AK47" s="23"/>
      <c r="AL47" s="40" t="str">
        <f t="shared" si="4"/>
        <v/>
      </c>
    </row>
    <row r="48" spans="1:38" hidden="1" x14ac:dyDescent="0.3">
      <c r="A48" s="42"/>
      <c r="B48" s="42"/>
      <c r="C48" s="21"/>
      <c r="D48" s="22"/>
      <c r="E48" s="20"/>
      <c r="F48" s="22"/>
      <c r="G48" s="23"/>
      <c r="H48" s="23"/>
      <c r="I48" s="23"/>
      <c r="J48" s="23"/>
      <c r="K48" s="23"/>
      <c r="L48" s="40" t="str">
        <f t="shared" si="0"/>
        <v/>
      </c>
      <c r="M48" s="23"/>
      <c r="N48" s="23"/>
      <c r="O48" s="23"/>
      <c r="P48" s="23"/>
      <c r="Q48" s="23"/>
      <c r="R48" s="23"/>
      <c r="S48" s="23"/>
      <c r="T48" s="40" t="str">
        <f t="shared" si="1"/>
        <v/>
      </c>
      <c r="U48" s="23"/>
      <c r="V48" s="23"/>
      <c r="W48" s="23"/>
      <c r="X48" s="23"/>
      <c r="Y48" s="23"/>
      <c r="Z48" s="23"/>
      <c r="AA48" s="23"/>
      <c r="AB48" s="40" t="str">
        <f t="shared" si="2"/>
        <v/>
      </c>
      <c r="AC48" s="23"/>
      <c r="AD48" s="23"/>
      <c r="AE48" s="23"/>
      <c r="AF48" s="23"/>
      <c r="AG48" s="23"/>
      <c r="AH48" s="23"/>
      <c r="AI48" s="23"/>
      <c r="AJ48" s="40" t="str">
        <f t="shared" si="3"/>
        <v/>
      </c>
      <c r="AK48" s="23"/>
      <c r="AL48" s="40" t="str">
        <f t="shared" si="4"/>
        <v/>
      </c>
    </row>
    <row r="49" spans="1:38" hidden="1" x14ac:dyDescent="0.3">
      <c r="A49" s="42"/>
      <c r="B49" s="42"/>
      <c r="C49" s="21"/>
      <c r="D49" s="22"/>
      <c r="E49" s="20"/>
      <c r="F49" s="22"/>
      <c r="G49" s="23"/>
      <c r="H49" s="23"/>
      <c r="I49" s="23"/>
      <c r="J49" s="23"/>
      <c r="K49" s="23"/>
      <c r="L49" s="40" t="str">
        <f t="shared" si="0"/>
        <v/>
      </c>
      <c r="M49" s="23"/>
      <c r="N49" s="23"/>
      <c r="O49" s="23"/>
      <c r="P49" s="23"/>
      <c r="Q49" s="23"/>
      <c r="R49" s="23"/>
      <c r="S49" s="23"/>
      <c r="T49" s="40" t="str">
        <f t="shared" si="1"/>
        <v/>
      </c>
      <c r="U49" s="23"/>
      <c r="V49" s="23"/>
      <c r="W49" s="23"/>
      <c r="X49" s="23"/>
      <c r="Y49" s="23"/>
      <c r="Z49" s="23"/>
      <c r="AA49" s="23"/>
      <c r="AB49" s="40" t="str">
        <f t="shared" si="2"/>
        <v/>
      </c>
      <c r="AC49" s="23"/>
      <c r="AD49" s="23"/>
      <c r="AE49" s="23"/>
      <c r="AF49" s="23"/>
      <c r="AG49" s="23"/>
      <c r="AH49" s="23"/>
      <c r="AI49" s="23"/>
      <c r="AJ49" s="40" t="str">
        <f t="shared" si="3"/>
        <v/>
      </c>
      <c r="AK49" s="23"/>
      <c r="AL49" s="40" t="str">
        <f t="shared" si="4"/>
        <v/>
      </c>
    </row>
    <row r="50" spans="1:38" hidden="1" x14ac:dyDescent="0.3">
      <c r="A50" s="42"/>
      <c r="B50" s="42"/>
      <c r="C50" s="21"/>
      <c r="D50" s="22"/>
      <c r="E50" s="20"/>
      <c r="F50" s="22"/>
      <c r="G50" s="23"/>
      <c r="H50" s="23"/>
      <c r="I50" s="23"/>
      <c r="J50" s="23"/>
      <c r="K50" s="23"/>
      <c r="L50" s="40" t="str">
        <f t="shared" si="0"/>
        <v/>
      </c>
      <c r="M50" s="23"/>
      <c r="N50" s="23"/>
      <c r="O50" s="23"/>
      <c r="P50" s="23"/>
      <c r="Q50" s="23"/>
      <c r="R50" s="23"/>
      <c r="S50" s="23"/>
      <c r="T50" s="40" t="str">
        <f t="shared" si="1"/>
        <v/>
      </c>
      <c r="U50" s="23"/>
      <c r="V50" s="23"/>
      <c r="W50" s="23"/>
      <c r="X50" s="23"/>
      <c r="Y50" s="23"/>
      <c r="Z50" s="23"/>
      <c r="AA50" s="23"/>
      <c r="AB50" s="40" t="str">
        <f t="shared" si="2"/>
        <v/>
      </c>
      <c r="AC50" s="23"/>
      <c r="AD50" s="23"/>
      <c r="AE50" s="23"/>
      <c r="AF50" s="23"/>
      <c r="AG50" s="23"/>
      <c r="AH50" s="23"/>
      <c r="AI50" s="23"/>
      <c r="AJ50" s="40" t="str">
        <f t="shared" si="3"/>
        <v/>
      </c>
      <c r="AK50" s="23"/>
      <c r="AL50" s="40" t="str">
        <f t="shared" si="4"/>
        <v/>
      </c>
    </row>
    <row r="51" spans="1:38" hidden="1" x14ac:dyDescent="0.3">
      <c r="A51" s="42"/>
      <c r="B51" s="42"/>
      <c r="C51" s="21"/>
      <c r="D51" s="22"/>
      <c r="E51" s="20"/>
      <c r="F51" s="22"/>
      <c r="G51" s="23"/>
      <c r="H51" s="23"/>
      <c r="I51" s="23"/>
      <c r="J51" s="23"/>
      <c r="K51" s="23"/>
      <c r="L51" s="40" t="str">
        <f t="shared" si="0"/>
        <v/>
      </c>
      <c r="M51" s="23"/>
      <c r="N51" s="23"/>
      <c r="O51" s="23"/>
      <c r="P51" s="23"/>
      <c r="Q51" s="23"/>
      <c r="R51" s="23"/>
      <c r="S51" s="23"/>
      <c r="T51" s="40" t="str">
        <f t="shared" si="1"/>
        <v/>
      </c>
      <c r="U51" s="23"/>
      <c r="V51" s="23"/>
      <c r="W51" s="23"/>
      <c r="X51" s="23"/>
      <c r="Y51" s="23"/>
      <c r="Z51" s="23"/>
      <c r="AA51" s="23"/>
      <c r="AB51" s="40" t="str">
        <f t="shared" si="2"/>
        <v/>
      </c>
      <c r="AC51" s="23"/>
      <c r="AD51" s="23"/>
      <c r="AE51" s="23"/>
      <c r="AF51" s="23"/>
      <c r="AG51" s="23"/>
      <c r="AH51" s="23"/>
      <c r="AI51" s="23"/>
      <c r="AJ51" s="40" t="str">
        <f t="shared" si="3"/>
        <v/>
      </c>
      <c r="AK51" s="23"/>
      <c r="AL51" s="40" t="str">
        <f t="shared" si="4"/>
        <v/>
      </c>
    </row>
    <row r="52" spans="1:38" hidden="1" x14ac:dyDescent="0.3">
      <c r="A52" s="42"/>
      <c r="B52" s="42"/>
      <c r="C52" s="21"/>
      <c r="D52" s="22"/>
      <c r="E52" s="20"/>
      <c r="F52" s="22"/>
      <c r="G52" s="23"/>
      <c r="H52" s="23"/>
      <c r="I52" s="23"/>
      <c r="J52" s="23"/>
      <c r="K52" s="23"/>
      <c r="L52" s="40" t="str">
        <f t="shared" si="0"/>
        <v/>
      </c>
      <c r="M52" s="23"/>
      <c r="N52" s="23"/>
      <c r="O52" s="23"/>
      <c r="P52" s="23"/>
      <c r="Q52" s="23"/>
      <c r="R52" s="23"/>
      <c r="S52" s="23"/>
      <c r="T52" s="40" t="str">
        <f t="shared" si="1"/>
        <v/>
      </c>
      <c r="U52" s="23"/>
      <c r="V52" s="23"/>
      <c r="W52" s="23"/>
      <c r="X52" s="23"/>
      <c r="Y52" s="23"/>
      <c r="Z52" s="23"/>
      <c r="AA52" s="23"/>
      <c r="AB52" s="40" t="str">
        <f t="shared" si="2"/>
        <v/>
      </c>
      <c r="AC52" s="23"/>
      <c r="AD52" s="23"/>
      <c r="AE52" s="23"/>
      <c r="AF52" s="23"/>
      <c r="AG52" s="23"/>
      <c r="AH52" s="23"/>
      <c r="AI52" s="23"/>
      <c r="AJ52" s="40" t="str">
        <f t="shared" si="3"/>
        <v/>
      </c>
      <c r="AK52" s="23"/>
      <c r="AL52" s="40" t="str">
        <f t="shared" si="4"/>
        <v/>
      </c>
    </row>
    <row r="53" spans="1:38" hidden="1" x14ac:dyDescent="0.3">
      <c r="A53" s="42"/>
      <c r="B53" s="42"/>
      <c r="C53" s="21"/>
      <c r="D53" s="22"/>
      <c r="E53" s="20"/>
      <c r="F53" s="22"/>
      <c r="G53" s="23"/>
      <c r="H53" s="23"/>
      <c r="I53" s="23"/>
      <c r="J53" s="23"/>
      <c r="K53" s="23"/>
      <c r="L53" s="40" t="str">
        <f t="shared" si="0"/>
        <v/>
      </c>
      <c r="M53" s="23"/>
      <c r="N53" s="23"/>
      <c r="O53" s="23"/>
      <c r="P53" s="23"/>
      <c r="Q53" s="23"/>
      <c r="R53" s="23"/>
      <c r="S53" s="23"/>
      <c r="T53" s="40" t="str">
        <f t="shared" si="1"/>
        <v/>
      </c>
      <c r="U53" s="23"/>
      <c r="V53" s="23"/>
      <c r="W53" s="23"/>
      <c r="X53" s="23"/>
      <c r="Y53" s="23"/>
      <c r="Z53" s="23"/>
      <c r="AA53" s="23"/>
      <c r="AB53" s="40" t="str">
        <f t="shared" si="2"/>
        <v/>
      </c>
      <c r="AC53" s="23"/>
      <c r="AD53" s="23"/>
      <c r="AE53" s="23"/>
      <c r="AF53" s="23"/>
      <c r="AG53" s="23"/>
      <c r="AH53" s="23"/>
      <c r="AI53" s="23"/>
      <c r="AJ53" s="40" t="str">
        <f t="shared" si="3"/>
        <v/>
      </c>
      <c r="AK53" s="23"/>
      <c r="AL53" s="40" t="str">
        <f t="shared" si="4"/>
        <v/>
      </c>
    </row>
    <row r="54" spans="1:38" hidden="1" x14ac:dyDescent="0.3">
      <c r="A54" s="42"/>
      <c r="B54" s="42"/>
      <c r="C54" s="21"/>
      <c r="D54" s="22"/>
      <c r="E54" s="20"/>
      <c r="F54" s="22"/>
      <c r="G54" s="23"/>
      <c r="H54" s="23"/>
      <c r="I54" s="23"/>
      <c r="J54" s="23"/>
      <c r="K54" s="23"/>
      <c r="L54" s="40" t="str">
        <f t="shared" si="0"/>
        <v/>
      </c>
      <c r="M54" s="23"/>
      <c r="N54" s="23"/>
      <c r="O54" s="23"/>
      <c r="P54" s="23"/>
      <c r="Q54" s="23"/>
      <c r="R54" s="23"/>
      <c r="S54" s="23"/>
      <c r="T54" s="40" t="str">
        <f t="shared" si="1"/>
        <v/>
      </c>
      <c r="U54" s="23"/>
      <c r="V54" s="23"/>
      <c r="W54" s="23"/>
      <c r="X54" s="23"/>
      <c r="Y54" s="23"/>
      <c r="Z54" s="23"/>
      <c r="AA54" s="23"/>
      <c r="AB54" s="40" t="str">
        <f t="shared" si="2"/>
        <v/>
      </c>
      <c r="AC54" s="23"/>
      <c r="AD54" s="23"/>
      <c r="AE54" s="23"/>
      <c r="AF54" s="23"/>
      <c r="AG54" s="23"/>
      <c r="AH54" s="23"/>
      <c r="AI54" s="23"/>
      <c r="AJ54" s="40" t="str">
        <f t="shared" si="3"/>
        <v/>
      </c>
      <c r="AK54" s="23"/>
      <c r="AL54" s="40" t="str">
        <f t="shared" si="4"/>
        <v/>
      </c>
    </row>
    <row r="55" spans="1:38" hidden="1" x14ac:dyDescent="0.3">
      <c r="A55" s="42"/>
      <c r="B55" s="42"/>
      <c r="C55" s="21"/>
      <c r="D55" s="22"/>
      <c r="E55" s="20"/>
      <c r="F55" s="22"/>
      <c r="G55" s="23"/>
      <c r="H55" s="23"/>
      <c r="I55" s="23"/>
      <c r="J55" s="23"/>
      <c r="K55" s="23"/>
      <c r="L55" s="40" t="str">
        <f t="shared" si="0"/>
        <v/>
      </c>
      <c r="M55" s="23"/>
      <c r="N55" s="23"/>
      <c r="O55" s="23"/>
      <c r="P55" s="23"/>
      <c r="Q55" s="23"/>
      <c r="R55" s="23"/>
      <c r="S55" s="23"/>
      <c r="T55" s="40" t="str">
        <f t="shared" si="1"/>
        <v/>
      </c>
      <c r="U55" s="23"/>
      <c r="V55" s="23"/>
      <c r="W55" s="23"/>
      <c r="X55" s="23"/>
      <c r="Y55" s="23"/>
      <c r="Z55" s="23"/>
      <c r="AA55" s="23"/>
      <c r="AB55" s="40" t="str">
        <f t="shared" si="2"/>
        <v/>
      </c>
      <c r="AC55" s="23"/>
      <c r="AD55" s="23"/>
      <c r="AE55" s="23"/>
      <c r="AF55" s="23"/>
      <c r="AG55" s="23"/>
      <c r="AH55" s="23"/>
      <c r="AI55" s="23"/>
      <c r="AJ55" s="40" t="str">
        <f t="shared" si="3"/>
        <v/>
      </c>
      <c r="AK55" s="23"/>
      <c r="AL55" s="40" t="str">
        <f t="shared" si="4"/>
        <v/>
      </c>
    </row>
    <row r="56" spans="1:38" hidden="1" x14ac:dyDescent="0.3">
      <c r="A56" s="42"/>
      <c r="B56" s="42"/>
      <c r="C56" s="21"/>
      <c r="D56" s="22"/>
      <c r="E56" s="20"/>
      <c r="F56" s="22"/>
      <c r="G56" s="23"/>
      <c r="H56" s="23"/>
      <c r="I56" s="23"/>
      <c r="J56" s="23"/>
      <c r="K56" s="23"/>
      <c r="L56" s="40" t="str">
        <f t="shared" si="0"/>
        <v/>
      </c>
      <c r="M56" s="23"/>
      <c r="N56" s="23"/>
      <c r="O56" s="23"/>
      <c r="P56" s="23"/>
      <c r="Q56" s="23"/>
      <c r="R56" s="23"/>
      <c r="S56" s="23"/>
      <c r="T56" s="40" t="str">
        <f t="shared" si="1"/>
        <v/>
      </c>
      <c r="U56" s="23"/>
      <c r="V56" s="23"/>
      <c r="W56" s="23"/>
      <c r="X56" s="23"/>
      <c r="Y56" s="23"/>
      <c r="Z56" s="23"/>
      <c r="AA56" s="23"/>
      <c r="AB56" s="40" t="str">
        <f t="shared" si="2"/>
        <v/>
      </c>
      <c r="AC56" s="23"/>
      <c r="AD56" s="23"/>
      <c r="AE56" s="23"/>
      <c r="AF56" s="23"/>
      <c r="AG56" s="23"/>
      <c r="AH56" s="23"/>
      <c r="AI56" s="23"/>
      <c r="AJ56" s="40" t="str">
        <f t="shared" si="3"/>
        <v/>
      </c>
      <c r="AK56" s="23"/>
      <c r="AL56" s="40" t="str">
        <f t="shared" si="4"/>
        <v/>
      </c>
    </row>
    <row r="57" spans="1:38" hidden="1" x14ac:dyDescent="0.3">
      <c r="A57" s="42"/>
      <c r="B57" s="42"/>
      <c r="C57" s="21"/>
      <c r="D57" s="22"/>
      <c r="E57" s="20"/>
      <c r="F57" s="22"/>
      <c r="G57" s="23"/>
      <c r="H57" s="23"/>
      <c r="I57" s="23"/>
      <c r="J57" s="23"/>
      <c r="K57" s="23"/>
      <c r="L57" s="40" t="str">
        <f t="shared" si="0"/>
        <v/>
      </c>
      <c r="M57" s="23"/>
      <c r="N57" s="23"/>
      <c r="O57" s="23"/>
      <c r="P57" s="23"/>
      <c r="Q57" s="23"/>
      <c r="R57" s="23"/>
      <c r="S57" s="23"/>
      <c r="T57" s="40" t="str">
        <f t="shared" si="1"/>
        <v/>
      </c>
      <c r="U57" s="23"/>
      <c r="V57" s="23"/>
      <c r="W57" s="23"/>
      <c r="X57" s="23"/>
      <c r="Y57" s="23"/>
      <c r="Z57" s="23"/>
      <c r="AA57" s="23"/>
      <c r="AB57" s="40" t="str">
        <f t="shared" si="2"/>
        <v/>
      </c>
      <c r="AC57" s="23"/>
      <c r="AD57" s="23"/>
      <c r="AE57" s="23"/>
      <c r="AF57" s="23"/>
      <c r="AG57" s="23"/>
      <c r="AH57" s="23"/>
      <c r="AI57" s="23"/>
      <c r="AJ57" s="40" t="str">
        <f t="shared" si="3"/>
        <v/>
      </c>
      <c r="AK57" s="23"/>
      <c r="AL57" s="40" t="str">
        <f t="shared" si="4"/>
        <v/>
      </c>
    </row>
    <row r="58" spans="1:38" hidden="1" x14ac:dyDescent="0.3">
      <c r="A58" s="42"/>
      <c r="B58" s="42"/>
      <c r="C58" s="21"/>
      <c r="D58" s="22"/>
      <c r="E58" s="20"/>
      <c r="F58" s="22"/>
      <c r="G58" s="23"/>
      <c r="H58" s="23"/>
      <c r="I58" s="23"/>
      <c r="J58" s="23"/>
      <c r="K58" s="23"/>
      <c r="L58" s="40" t="str">
        <f t="shared" si="0"/>
        <v/>
      </c>
      <c r="M58" s="23"/>
      <c r="N58" s="23"/>
      <c r="O58" s="23"/>
      <c r="P58" s="23"/>
      <c r="Q58" s="23"/>
      <c r="R58" s="23"/>
      <c r="S58" s="23"/>
      <c r="T58" s="40" t="str">
        <f t="shared" si="1"/>
        <v/>
      </c>
      <c r="U58" s="23"/>
      <c r="V58" s="23"/>
      <c r="W58" s="23"/>
      <c r="X58" s="23"/>
      <c r="Y58" s="23"/>
      <c r="Z58" s="23"/>
      <c r="AA58" s="23"/>
      <c r="AB58" s="40" t="str">
        <f t="shared" si="2"/>
        <v/>
      </c>
      <c r="AC58" s="23"/>
      <c r="AD58" s="23"/>
      <c r="AE58" s="23"/>
      <c r="AF58" s="23"/>
      <c r="AG58" s="23"/>
      <c r="AH58" s="23"/>
      <c r="AI58" s="23"/>
      <c r="AJ58" s="40" t="str">
        <f t="shared" si="3"/>
        <v/>
      </c>
      <c r="AK58" s="23"/>
      <c r="AL58" s="40" t="str">
        <f t="shared" si="4"/>
        <v/>
      </c>
    </row>
    <row r="59" spans="1:38" hidden="1" x14ac:dyDescent="0.3">
      <c r="A59" s="42"/>
      <c r="B59" s="42"/>
      <c r="C59" s="21"/>
      <c r="D59" s="22"/>
      <c r="E59" s="20"/>
      <c r="F59" s="22"/>
      <c r="G59" s="23"/>
      <c r="H59" s="23"/>
      <c r="I59" s="23"/>
      <c r="J59" s="23"/>
      <c r="K59" s="23"/>
      <c r="L59" s="40" t="str">
        <f t="shared" si="0"/>
        <v/>
      </c>
      <c r="M59" s="23"/>
      <c r="N59" s="23"/>
      <c r="O59" s="23"/>
      <c r="P59" s="23"/>
      <c r="Q59" s="23"/>
      <c r="R59" s="23"/>
      <c r="S59" s="23"/>
      <c r="T59" s="40" t="str">
        <f t="shared" si="1"/>
        <v/>
      </c>
      <c r="U59" s="23"/>
      <c r="V59" s="23"/>
      <c r="W59" s="23"/>
      <c r="X59" s="23"/>
      <c r="Y59" s="23"/>
      <c r="Z59" s="23"/>
      <c r="AA59" s="23"/>
      <c r="AB59" s="40" t="str">
        <f t="shared" si="2"/>
        <v/>
      </c>
      <c r="AC59" s="23"/>
      <c r="AD59" s="23"/>
      <c r="AE59" s="23"/>
      <c r="AF59" s="23"/>
      <c r="AG59" s="23"/>
      <c r="AH59" s="23"/>
      <c r="AI59" s="23"/>
      <c r="AJ59" s="40" t="str">
        <f t="shared" si="3"/>
        <v/>
      </c>
      <c r="AK59" s="23"/>
      <c r="AL59" s="40" t="str">
        <f t="shared" si="4"/>
        <v/>
      </c>
    </row>
    <row r="60" spans="1:38" hidden="1" x14ac:dyDescent="0.3">
      <c r="A60" s="42"/>
      <c r="B60" s="42"/>
      <c r="C60" s="21"/>
      <c r="D60" s="22"/>
      <c r="E60" s="20"/>
      <c r="F60" s="22"/>
      <c r="G60" s="23"/>
      <c r="H60" s="23"/>
      <c r="I60" s="23"/>
      <c r="J60" s="23"/>
      <c r="K60" s="23"/>
      <c r="L60" s="40" t="str">
        <f t="shared" si="0"/>
        <v/>
      </c>
      <c r="M60" s="23"/>
      <c r="N60" s="23"/>
      <c r="O60" s="23"/>
      <c r="P60" s="23"/>
      <c r="Q60" s="23"/>
      <c r="R60" s="23"/>
      <c r="S60" s="23"/>
      <c r="T60" s="40" t="str">
        <f t="shared" si="1"/>
        <v/>
      </c>
      <c r="U60" s="23"/>
      <c r="V60" s="23"/>
      <c r="W60" s="23"/>
      <c r="X60" s="23"/>
      <c r="Y60" s="23"/>
      <c r="Z60" s="23"/>
      <c r="AA60" s="23"/>
      <c r="AB60" s="40" t="str">
        <f t="shared" si="2"/>
        <v/>
      </c>
      <c r="AC60" s="23"/>
      <c r="AD60" s="23"/>
      <c r="AE60" s="23"/>
      <c r="AF60" s="23"/>
      <c r="AG60" s="23"/>
      <c r="AH60" s="23"/>
      <c r="AI60" s="23"/>
      <c r="AJ60" s="40" t="str">
        <f t="shared" si="3"/>
        <v/>
      </c>
      <c r="AK60" s="23"/>
      <c r="AL60" s="40" t="str">
        <f t="shared" si="4"/>
        <v/>
      </c>
    </row>
    <row r="61" spans="1:38" hidden="1" x14ac:dyDescent="0.3">
      <c r="A61" s="42"/>
      <c r="B61" s="42"/>
      <c r="C61" s="21"/>
      <c r="D61" s="22"/>
      <c r="E61" s="20"/>
      <c r="F61" s="22"/>
      <c r="G61" s="23"/>
      <c r="H61" s="23"/>
      <c r="I61" s="23"/>
      <c r="J61" s="23"/>
      <c r="K61" s="23"/>
      <c r="L61" s="40" t="str">
        <f t="shared" si="0"/>
        <v/>
      </c>
      <c r="M61" s="23"/>
      <c r="N61" s="23"/>
      <c r="O61" s="23"/>
      <c r="P61" s="23"/>
      <c r="Q61" s="23"/>
      <c r="R61" s="23"/>
      <c r="S61" s="23"/>
      <c r="T61" s="40" t="str">
        <f t="shared" si="1"/>
        <v/>
      </c>
      <c r="U61" s="23"/>
      <c r="V61" s="23"/>
      <c r="W61" s="23"/>
      <c r="X61" s="23"/>
      <c r="Y61" s="23"/>
      <c r="Z61" s="23"/>
      <c r="AA61" s="23"/>
      <c r="AB61" s="40" t="str">
        <f t="shared" si="2"/>
        <v/>
      </c>
      <c r="AC61" s="23"/>
      <c r="AD61" s="23"/>
      <c r="AE61" s="23"/>
      <c r="AF61" s="23"/>
      <c r="AG61" s="23"/>
      <c r="AH61" s="23"/>
      <c r="AI61" s="23"/>
      <c r="AJ61" s="40" t="str">
        <f t="shared" si="3"/>
        <v/>
      </c>
      <c r="AK61" s="23"/>
      <c r="AL61" s="40" t="str">
        <f t="shared" si="4"/>
        <v/>
      </c>
    </row>
    <row r="62" spans="1:38" hidden="1" x14ac:dyDescent="0.3">
      <c r="A62" s="42"/>
      <c r="B62" s="42"/>
      <c r="C62" s="21"/>
      <c r="D62" s="22"/>
      <c r="E62" s="20"/>
      <c r="F62" s="22"/>
      <c r="G62" s="23"/>
      <c r="H62" s="23"/>
      <c r="I62" s="23"/>
      <c r="J62" s="23"/>
      <c r="K62" s="23"/>
      <c r="L62" s="40" t="str">
        <f t="shared" si="0"/>
        <v/>
      </c>
      <c r="M62" s="23"/>
      <c r="N62" s="23"/>
      <c r="O62" s="23"/>
      <c r="P62" s="23"/>
      <c r="Q62" s="23"/>
      <c r="R62" s="23"/>
      <c r="S62" s="23"/>
      <c r="T62" s="40" t="str">
        <f t="shared" si="1"/>
        <v/>
      </c>
      <c r="U62" s="23"/>
      <c r="V62" s="23"/>
      <c r="W62" s="23"/>
      <c r="X62" s="23"/>
      <c r="Y62" s="23"/>
      <c r="Z62" s="23"/>
      <c r="AA62" s="23"/>
      <c r="AB62" s="40" t="str">
        <f t="shared" si="2"/>
        <v/>
      </c>
      <c r="AC62" s="23"/>
      <c r="AD62" s="23"/>
      <c r="AE62" s="23"/>
      <c r="AF62" s="23"/>
      <c r="AG62" s="23"/>
      <c r="AH62" s="23"/>
      <c r="AI62" s="23"/>
      <c r="AJ62" s="40" t="str">
        <f t="shared" si="3"/>
        <v/>
      </c>
      <c r="AK62" s="23"/>
      <c r="AL62" s="40" t="str">
        <f t="shared" si="4"/>
        <v/>
      </c>
    </row>
    <row r="63" spans="1:38" hidden="1" x14ac:dyDescent="0.3">
      <c r="A63" s="42"/>
      <c r="B63" s="42"/>
      <c r="C63" s="21"/>
      <c r="D63" s="22"/>
      <c r="E63" s="20"/>
      <c r="F63" s="22"/>
      <c r="G63" s="23"/>
      <c r="H63" s="23"/>
      <c r="I63" s="23"/>
      <c r="J63" s="23"/>
      <c r="K63" s="23"/>
      <c r="L63" s="40" t="str">
        <f t="shared" si="0"/>
        <v/>
      </c>
      <c r="M63" s="23"/>
      <c r="N63" s="23"/>
      <c r="O63" s="23"/>
      <c r="P63" s="23"/>
      <c r="Q63" s="23"/>
      <c r="R63" s="23"/>
      <c r="S63" s="23"/>
      <c r="T63" s="40" t="str">
        <f t="shared" si="1"/>
        <v/>
      </c>
      <c r="U63" s="23"/>
      <c r="V63" s="23"/>
      <c r="W63" s="23"/>
      <c r="X63" s="23"/>
      <c r="Y63" s="23"/>
      <c r="Z63" s="23"/>
      <c r="AA63" s="23"/>
      <c r="AB63" s="40" t="str">
        <f t="shared" si="2"/>
        <v/>
      </c>
      <c r="AC63" s="23"/>
      <c r="AD63" s="23"/>
      <c r="AE63" s="23"/>
      <c r="AF63" s="23"/>
      <c r="AG63" s="23"/>
      <c r="AH63" s="23"/>
      <c r="AI63" s="23"/>
      <c r="AJ63" s="40" t="str">
        <f t="shared" si="3"/>
        <v/>
      </c>
      <c r="AK63" s="23"/>
      <c r="AL63" s="40" t="str">
        <f t="shared" si="4"/>
        <v/>
      </c>
    </row>
    <row r="64" spans="1:38" hidden="1" x14ac:dyDescent="0.3">
      <c r="A64" s="42"/>
      <c r="B64" s="42"/>
      <c r="C64" s="21"/>
      <c r="D64" s="22"/>
      <c r="E64" s="20"/>
      <c r="F64" s="22"/>
      <c r="G64" s="23"/>
      <c r="H64" s="23"/>
      <c r="I64" s="23"/>
      <c r="J64" s="23"/>
      <c r="K64" s="23"/>
      <c r="L64" s="40" t="str">
        <f t="shared" si="0"/>
        <v/>
      </c>
      <c r="M64" s="23"/>
      <c r="N64" s="23"/>
      <c r="O64" s="23"/>
      <c r="P64" s="23"/>
      <c r="Q64" s="23"/>
      <c r="R64" s="23"/>
      <c r="S64" s="23"/>
      <c r="T64" s="40" t="str">
        <f t="shared" si="1"/>
        <v/>
      </c>
      <c r="U64" s="23"/>
      <c r="V64" s="23"/>
      <c r="W64" s="23"/>
      <c r="X64" s="23"/>
      <c r="Y64" s="23"/>
      <c r="Z64" s="23"/>
      <c r="AA64" s="23"/>
      <c r="AB64" s="40" t="str">
        <f t="shared" si="2"/>
        <v/>
      </c>
      <c r="AC64" s="23"/>
      <c r="AD64" s="23"/>
      <c r="AE64" s="23"/>
      <c r="AF64" s="23"/>
      <c r="AG64" s="23"/>
      <c r="AH64" s="23"/>
      <c r="AI64" s="23"/>
      <c r="AJ64" s="40" t="str">
        <f t="shared" si="3"/>
        <v/>
      </c>
      <c r="AK64" s="23"/>
      <c r="AL64" s="40" t="str">
        <f t="shared" si="4"/>
        <v/>
      </c>
    </row>
    <row r="65" spans="1:38" hidden="1" x14ac:dyDescent="0.3">
      <c r="A65" s="42"/>
      <c r="B65" s="42"/>
      <c r="C65" s="21"/>
      <c r="D65" s="22"/>
      <c r="E65" s="20"/>
      <c r="F65" s="22"/>
      <c r="G65" s="23"/>
      <c r="H65" s="23"/>
      <c r="I65" s="23"/>
      <c r="J65" s="23"/>
      <c r="K65" s="23"/>
      <c r="L65" s="40" t="str">
        <f t="shared" ref="L65:L80" si="5">IF($A65 = "", "", SUM(G65:K65))</f>
        <v/>
      </c>
      <c r="M65" s="23"/>
      <c r="N65" s="23"/>
      <c r="O65" s="23"/>
      <c r="P65" s="23"/>
      <c r="Q65" s="23"/>
      <c r="R65" s="23"/>
      <c r="S65" s="23"/>
      <c r="T65" s="40" t="str">
        <f t="shared" ref="T65:T80" si="6">IF($A65 = "", "", SUM(O65:S65))</f>
        <v/>
      </c>
      <c r="U65" s="23"/>
      <c r="V65" s="23"/>
      <c r="W65" s="23"/>
      <c r="X65" s="23"/>
      <c r="Y65" s="23"/>
      <c r="Z65" s="23"/>
      <c r="AA65" s="23"/>
      <c r="AB65" s="40" t="str">
        <f t="shared" ref="AB65:AB80" si="7">IF($A65 = "", "", SUM(W65:AA65))</f>
        <v/>
      </c>
      <c r="AC65" s="23"/>
      <c r="AD65" s="23"/>
      <c r="AE65" s="23"/>
      <c r="AF65" s="23"/>
      <c r="AG65" s="23"/>
      <c r="AH65" s="23"/>
      <c r="AI65" s="23"/>
      <c r="AJ65" s="40" t="str">
        <f t="shared" ref="AJ65:AJ80" si="8">IF($A65 = "", "",SUM(AE65:AI65))</f>
        <v/>
      </c>
      <c r="AK65" s="23"/>
      <c r="AL65" s="40" t="str">
        <f t="shared" ref="AL65:AL80" si="9">IF($A65 = "", "", L65 - AJ65)</f>
        <v/>
      </c>
    </row>
    <row r="66" spans="1:38" hidden="1" x14ac:dyDescent="0.3">
      <c r="A66" s="42"/>
      <c r="B66" s="42"/>
      <c r="C66" s="21"/>
      <c r="D66" s="22"/>
      <c r="E66" s="20"/>
      <c r="F66" s="22"/>
      <c r="G66" s="23"/>
      <c r="H66" s="23"/>
      <c r="I66" s="23"/>
      <c r="J66" s="23"/>
      <c r="K66" s="23"/>
      <c r="L66" s="40" t="str">
        <f t="shared" si="5"/>
        <v/>
      </c>
      <c r="M66" s="23"/>
      <c r="N66" s="23"/>
      <c r="O66" s="23"/>
      <c r="P66" s="23"/>
      <c r="Q66" s="23"/>
      <c r="R66" s="23"/>
      <c r="S66" s="23"/>
      <c r="T66" s="40" t="str">
        <f t="shared" si="6"/>
        <v/>
      </c>
      <c r="U66" s="23"/>
      <c r="V66" s="23"/>
      <c r="W66" s="23"/>
      <c r="X66" s="23"/>
      <c r="Y66" s="23"/>
      <c r="Z66" s="23"/>
      <c r="AA66" s="23"/>
      <c r="AB66" s="40" t="str">
        <f t="shared" si="7"/>
        <v/>
      </c>
      <c r="AC66" s="23"/>
      <c r="AD66" s="23"/>
      <c r="AE66" s="23"/>
      <c r="AF66" s="23"/>
      <c r="AG66" s="23"/>
      <c r="AH66" s="23"/>
      <c r="AI66" s="23"/>
      <c r="AJ66" s="40" t="str">
        <f t="shared" si="8"/>
        <v/>
      </c>
      <c r="AK66" s="23"/>
      <c r="AL66" s="40" t="str">
        <f t="shared" si="9"/>
        <v/>
      </c>
    </row>
    <row r="67" spans="1:38" hidden="1" x14ac:dyDescent="0.3">
      <c r="A67" s="42"/>
      <c r="B67" s="42"/>
      <c r="C67" s="21"/>
      <c r="D67" s="22"/>
      <c r="E67" s="20"/>
      <c r="F67" s="22"/>
      <c r="G67" s="23"/>
      <c r="H67" s="23"/>
      <c r="I67" s="23"/>
      <c r="J67" s="23"/>
      <c r="K67" s="23"/>
      <c r="L67" s="40" t="str">
        <f t="shared" si="5"/>
        <v/>
      </c>
      <c r="M67" s="23"/>
      <c r="N67" s="23"/>
      <c r="O67" s="23"/>
      <c r="P67" s="23"/>
      <c r="Q67" s="23"/>
      <c r="R67" s="23"/>
      <c r="S67" s="23"/>
      <c r="T67" s="40" t="str">
        <f t="shared" si="6"/>
        <v/>
      </c>
      <c r="U67" s="23"/>
      <c r="V67" s="23"/>
      <c r="W67" s="23"/>
      <c r="X67" s="23"/>
      <c r="Y67" s="23"/>
      <c r="Z67" s="23"/>
      <c r="AA67" s="23"/>
      <c r="AB67" s="40" t="str">
        <f t="shared" si="7"/>
        <v/>
      </c>
      <c r="AC67" s="23"/>
      <c r="AD67" s="23"/>
      <c r="AE67" s="23"/>
      <c r="AF67" s="23"/>
      <c r="AG67" s="23"/>
      <c r="AH67" s="23"/>
      <c r="AI67" s="23"/>
      <c r="AJ67" s="40" t="str">
        <f t="shared" si="8"/>
        <v/>
      </c>
      <c r="AK67" s="23"/>
      <c r="AL67" s="40" t="str">
        <f t="shared" si="9"/>
        <v/>
      </c>
    </row>
    <row r="68" spans="1:38" hidden="1" x14ac:dyDescent="0.3">
      <c r="A68" s="42"/>
      <c r="B68" s="42"/>
      <c r="C68" s="21"/>
      <c r="D68" s="22"/>
      <c r="E68" s="20"/>
      <c r="F68" s="22"/>
      <c r="G68" s="23"/>
      <c r="H68" s="23"/>
      <c r="I68" s="23"/>
      <c r="J68" s="23"/>
      <c r="K68" s="23"/>
      <c r="L68" s="40" t="str">
        <f t="shared" si="5"/>
        <v/>
      </c>
      <c r="M68" s="23"/>
      <c r="N68" s="23"/>
      <c r="O68" s="23"/>
      <c r="P68" s="23"/>
      <c r="Q68" s="23"/>
      <c r="R68" s="23"/>
      <c r="S68" s="23"/>
      <c r="T68" s="40" t="str">
        <f t="shared" si="6"/>
        <v/>
      </c>
      <c r="U68" s="23"/>
      <c r="V68" s="23"/>
      <c r="W68" s="23"/>
      <c r="X68" s="23"/>
      <c r="Y68" s="23"/>
      <c r="Z68" s="23"/>
      <c r="AA68" s="23"/>
      <c r="AB68" s="40" t="str">
        <f t="shared" si="7"/>
        <v/>
      </c>
      <c r="AC68" s="23"/>
      <c r="AD68" s="23"/>
      <c r="AE68" s="23"/>
      <c r="AF68" s="23"/>
      <c r="AG68" s="23"/>
      <c r="AH68" s="23"/>
      <c r="AI68" s="23"/>
      <c r="AJ68" s="40" t="str">
        <f t="shared" si="8"/>
        <v/>
      </c>
      <c r="AK68" s="23"/>
      <c r="AL68" s="40" t="str">
        <f t="shared" si="9"/>
        <v/>
      </c>
    </row>
    <row r="69" spans="1:38" hidden="1" x14ac:dyDescent="0.3">
      <c r="A69" s="42"/>
      <c r="B69" s="42"/>
      <c r="C69" s="21"/>
      <c r="D69" s="22"/>
      <c r="E69" s="20"/>
      <c r="F69" s="22"/>
      <c r="G69" s="23"/>
      <c r="H69" s="23"/>
      <c r="I69" s="23"/>
      <c r="J69" s="23"/>
      <c r="K69" s="23"/>
      <c r="L69" s="40" t="str">
        <f t="shared" si="5"/>
        <v/>
      </c>
      <c r="M69" s="23"/>
      <c r="N69" s="23"/>
      <c r="O69" s="23"/>
      <c r="P69" s="23"/>
      <c r="Q69" s="23"/>
      <c r="R69" s="23"/>
      <c r="S69" s="23"/>
      <c r="T69" s="40" t="str">
        <f t="shared" si="6"/>
        <v/>
      </c>
      <c r="U69" s="23"/>
      <c r="V69" s="23"/>
      <c r="W69" s="23"/>
      <c r="X69" s="23"/>
      <c r="Y69" s="23"/>
      <c r="Z69" s="23"/>
      <c r="AA69" s="23"/>
      <c r="AB69" s="40" t="str">
        <f t="shared" si="7"/>
        <v/>
      </c>
      <c r="AC69" s="23"/>
      <c r="AD69" s="23"/>
      <c r="AE69" s="23"/>
      <c r="AF69" s="23"/>
      <c r="AG69" s="23"/>
      <c r="AH69" s="23"/>
      <c r="AI69" s="23"/>
      <c r="AJ69" s="40" t="str">
        <f t="shared" si="8"/>
        <v/>
      </c>
      <c r="AK69" s="23"/>
      <c r="AL69" s="40" t="str">
        <f t="shared" si="9"/>
        <v/>
      </c>
    </row>
    <row r="70" spans="1:38" hidden="1" x14ac:dyDescent="0.3">
      <c r="A70" s="42"/>
      <c r="B70" s="42"/>
      <c r="C70" s="21"/>
      <c r="D70" s="22"/>
      <c r="E70" s="20"/>
      <c r="F70" s="22"/>
      <c r="G70" s="23"/>
      <c r="H70" s="23"/>
      <c r="I70" s="23"/>
      <c r="J70" s="23"/>
      <c r="K70" s="23"/>
      <c r="L70" s="40" t="str">
        <f t="shared" si="5"/>
        <v/>
      </c>
      <c r="M70" s="23"/>
      <c r="N70" s="23"/>
      <c r="O70" s="23"/>
      <c r="P70" s="23"/>
      <c r="Q70" s="23"/>
      <c r="R70" s="23"/>
      <c r="S70" s="23"/>
      <c r="T70" s="40" t="str">
        <f t="shared" si="6"/>
        <v/>
      </c>
      <c r="U70" s="23"/>
      <c r="V70" s="23"/>
      <c r="W70" s="23"/>
      <c r="X70" s="23"/>
      <c r="Y70" s="23"/>
      <c r="Z70" s="23"/>
      <c r="AA70" s="23"/>
      <c r="AB70" s="40" t="str">
        <f t="shared" si="7"/>
        <v/>
      </c>
      <c r="AC70" s="23"/>
      <c r="AD70" s="23"/>
      <c r="AE70" s="23"/>
      <c r="AF70" s="23"/>
      <c r="AG70" s="23"/>
      <c r="AH70" s="23"/>
      <c r="AI70" s="23"/>
      <c r="AJ70" s="40" t="str">
        <f t="shared" si="8"/>
        <v/>
      </c>
      <c r="AK70" s="23"/>
      <c r="AL70" s="40" t="str">
        <f t="shared" si="9"/>
        <v/>
      </c>
    </row>
    <row r="71" spans="1:38" hidden="1" x14ac:dyDescent="0.3">
      <c r="A71" s="42"/>
      <c r="B71" s="42"/>
      <c r="C71" s="21"/>
      <c r="D71" s="22"/>
      <c r="E71" s="20"/>
      <c r="F71" s="22"/>
      <c r="G71" s="23"/>
      <c r="H71" s="23"/>
      <c r="I71" s="23"/>
      <c r="J71" s="23"/>
      <c r="K71" s="23"/>
      <c r="L71" s="40" t="str">
        <f t="shared" si="5"/>
        <v/>
      </c>
      <c r="M71" s="23"/>
      <c r="N71" s="23"/>
      <c r="O71" s="23"/>
      <c r="P71" s="23"/>
      <c r="Q71" s="23"/>
      <c r="R71" s="23"/>
      <c r="S71" s="23"/>
      <c r="T71" s="40" t="str">
        <f t="shared" si="6"/>
        <v/>
      </c>
      <c r="U71" s="23"/>
      <c r="V71" s="23"/>
      <c r="W71" s="23"/>
      <c r="X71" s="23"/>
      <c r="Y71" s="23"/>
      <c r="Z71" s="23"/>
      <c r="AA71" s="23"/>
      <c r="AB71" s="40" t="str">
        <f t="shared" si="7"/>
        <v/>
      </c>
      <c r="AC71" s="23"/>
      <c r="AD71" s="23"/>
      <c r="AE71" s="23"/>
      <c r="AF71" s="23"/>
      <c r="AG71" s="23"/>
      <c r="AH71" s="23"/>
      <c r="AI71" s="23"/>
      <c r="AJ71" s="40" t="str">
        <f t="shared" si="8"/>
        <v/>
      </c>
      <c r="AK71" s="23"/>
      <c r="AL71" s="40" t="str">
        <f t="shared" si="9"/>
        <v/>
      </c>
    </row>
    <row r="72" spans="1:38" hidden="1" x14ac:dyDescent="0.3">
      <c r="A72" s="42"/>
      <c r="B72" s="42"/>
      <c r="C72" s="21"/>
      <c r="D72" s="22"/>
      <c r="E72" s="20"/>
      <c r="F72" s="22"/>
      <c r="G72" s="23"/>
      <c r="H72" s="23"/>
      <c r="I72" s="23"/>
      <c r="J72" s="23"/>
      <c r="K72" s="23"/>
      <c r="L72" s="40" t="str">
        <f t="shared" si="5"/>
        <v/>
      </c>
      <c r="M72" s="23"/>
      <c r="N72" s="23"/>
      <c r="O72" s="23"/>
      <c r="P72" s="23"/>
      <c r="Q72" s="23"/>
      <c r="R72" s="23"/>
      <c r="S72" s="23"/>
      <c r="T72" s="40" t="str">
        <f t="shared" si="6"/>
        <v/>
      </c>
      <c r="U72" s="23"/>
      <c r="V72" s="23"/>
      <c r="W72" s="23"/>
      <c r="X72" s="23"/>
      <c r="Y72" s="23"/>
      <c r="Z72" s="23"/>
      <c r="AA72" s="23"/>
      <c r="AB72" s="40" t="str">
        <f t="shared" si="7"/>
        <v/>
      </c>
      <c r="AC72" s="23"/>
      <c r="AD72" s="23"/>
      <c r="AE72" s="23"/>
      <c r="AF72" s="23"/>
      <c r="AG72" s="23"/>
      <c r="AH72" s="23"/>
      <c r="AI72" s="23"/>
      <c r="AJ72" s="40" t="str">
        <f t="shared" si="8"/>
        <v/>
      </c>
      <c r="AK72" s="23"/>
      <c r="AL72" s="40" t="str">
        <f t="shared" si="9"/>
        <v/>
      </c>
    </row>
    <row r="73" spans="1:38" hidden="1" x14ac:dyDescent="0.3">
      <c r="A73" s="42"/>
      <c r="B73" s="42"/>
      <c r="C73" s="21"/>
      <c r="D73" s="22"/>
      <c r="E73" s="20"/>
      <c r="F73" s="22"/>
      <c r="G73" s="23"/>
      <c r="H73" s="23"/>
      <c r="I73" s="23"/>
      <c r="J73" s="23"/>
      <c r="K73" s="23"/>
      <c r="L73" s="40" t="str">
        <f t="shared" si="5"/>
        <v/>
      </c>
      <c r="M73" s="23"/>
      <c r="N73" s="23"/>
      <c r="O73" s="23"/>
      <c r="P73" s="23"/>
      <c r="Q73" s="23"/>
      <c r="R73" s="23"/>
      <c r="S73" s="23"/>
      <c r="T73" s="40" t="str">
        <f t="shared" si="6"/>
        <v/>
      </c>
      <c r="U73" s="23"/>
      <c r="V73" s="23"/>
      <c r="W73" s="23"/>
      <c r="X73" s="23"/>
      <c r="Y73" s="23"/>
      <c r="Z73" s="23"/>
      <c r="AA73" s="23"/>
      <c r="AB73" s="40" t="str">
        <f t="shared" si="7"/>
        <v/>
      </c>
      <c r="AC73" s="23"/>
      <c r="AD73" s="23"/>
      <c r="AE73" s="23"/>
      <c r="AF73" s="23"/>
      <c r="AG73" s="23"/>
      <c r="AH73" s="23"/>
      <c r="AI73" s="23"/>
      <c r="AJ73" s="40" t="str">
        <f t="shared" si="8"/>
        <v/>
      </c>
      <c r="AK73" s="23"/>
      <c r="AL73" s="40" t="str">
        <f t="shared" si="9"/>
        <v/>
      </c>
    </row>
    <row r="74" spans="1:38" hidden="1" x14ac:dyDescent="0.3">
      <c r="A74" s="42"/>
      <c r="B74" s="42"/>
      <c r="C74" s="21"/>
      <c r="D74" s="22"/>
      <c r="E74" s="20"/>
      <c r="F74" s="22"/>
      <c r="G74" s="23"/>
      <c r="H74" s="23"/>
      <c r="I74" s="23"/>
      <c r="J74" s="23"/>
      <c r="K74" s="23"/>
      <c r="L74" s="40" t="str">
        <f t="shared" si="5"/>
        <v/>
      </c>
      <c r="M74" s="23"/>
      <c r="N74" s="23"/>
      <c r="O74" s="23"/>
      <c r="P74" s="23"/>
      <c r="Q74" s="23"/>
      <c r="R74" s="23"/>
      <c r="S74" s="23"/>
      <c r="T74" s="40" t="str">
        <f t="shared" si="6"/>
        <v/>
      </c>
      <c r="U74" s="23"/>
      <c r="V74" s="23"/>
      <c r="W74" s="23"/>
      <c r="X74" s="23"/>
      <c r="Y74" s="23"/>
      <c r="Z74" s="23"/>
      <c r="AA74" s="23"/>
      <c r="AB74" s="40" t="str">
        <f t="shared" si="7"/>
        <v/>
      </c>
      <c r="AC74" s="23"/>
      <c r="AD74" s="23"/>
      <c r="AE74" s="23"/>
      <c r="AF74" s="23"/>
      <c r="AG74" s="23"/>
      <c r="AH74" s="23"/>
      <c r="AI74" s="23"/>
      <c r="AJ74" s="40" t="str">
        <f t="shared" si="8"/>
        <v/>
      </c>
      <c r="AK74" s="23"/>
      <c r="AL74" s="40" t="str">
        <f t="shared" si="9"/>
        <v/>
      </c>
    </row>
    <row r="75" spans="1:38" hidden="1" x14ac:dyDescent="0.3">
      <c r="A75" s="42"/>
      <c r="B75" s="42"/>
      <c r="C75" s="21"/>
      <c r="D75" s="22"/>
      <c r="E75" s="20"/>
      <c r="F75" s="22"/>
      <c r="G75" s="23"/>
      <c r="H75" s="23"/>
      <c r="I75" s="23"/>
      <c r="J75" s="23"/>
      <c r="K75" s="23"/>
      <c r="L75" s="40" t="str">
        <f t="shared" si="5"/>
        <v/>
      </c>
      <c r="M75" s="23"/>
      <c r="N75" s="23"/>
      <c r="O75" s="23"/>
      <c r="P75" s="23"/>
      <c r="Q75" s="23"/>
      <c r="R75" s="23"/>
      <c r="S75" s="23"/>
      <c r="T75" s="40" t="str">
        <f t="shared" si="6"/>
        <v/>
      </c>
      <c r="U75" s="23"/>
      <c r="V75" s="23"/>
      <c r="W75" s="23"/>
      <c r="X75" s="23"/>
      <c r="Y75" s="23"/>
      <c r="Z75" s="23"/>
      <c r="AA75" s="23"/>
      <c r="AB75" s="40" t="str">
        <f t="shared" si="7"/>
        <v/>
      </c>
      <c r="AC75" s="23"/>
      <c r="AD75" s="23"/>
      <c r="AE75" s="23"/>
      <c r="AF75" s="23"/>
      <c r="AG75" s="23"/>
      <c r="AH75" s="23"/>
      <c r="AI75" s="23"/>
      <c r="AJ75" s="40" t="str">
        <f t="shared" si="8"/>
        <v/>
      </c>
      <c r="AK75" s="23"/>
      <c r="AL75" s="40" t="str">
        <f t="shared" si="9"/>
        <v/>
      </c>
    </row>
    <row r="76" spans="1:38" hidden="1" x14ac:dyDescent="0.3">
      <c r="A76" s="42"/>
      <c r="B76" s="42"/>
      <c r="C76" s="21"/>
      <c r="D76" s="22"/>
      <c r="E76" s="20"/>
      <c r="F76" s="22"/>
      <c r="G76" s="23"/>
      <c r="H76" s="23"/>
      <c r="I76" s="23"/>
      <c r="J76" s="23"/>
      <c r="K76" s="23"/>
      <c r="L76" s="40" t="str">
        <f t="shared" si="5"/>
        <v/>
      </c>
      <c r="M76" s="23"/>
      <c r="N76" s="23"/>
      <c r="O76" s="23"/>
      <c r="P76" s="23"/>
      <c r="Q76" s="23"/>
      <c r="R76" s="23"/>
      <c r="S76" s="23"/>
      <c r="T76" s="40" t="str">
        <f t="shared" si="6"/>
        <v/>
      </c>
      <c r="U76" s="23"/>
      <c r="V76" s="23"/>
      <c r="W76" s="23"/>
      <c r="X76" s="23"/>
      <c r="Y76" s="23"/>
      <c r="Z76" s="23"/>
      <c r="AA76" s="23"/>
      <c r="AB76" s="40" t="str">
        <f t="shared" si="7"/>
        <v/>
      </c>
      <c r="AC76" s="23"/>
      <c r="AD76" s="23"/>
      <c r="AE76" s="23"/>
      <c r="AF76" s="23"/>
      <c r="AG76" s="23"/>
      <c r="AH76" s="23"/>
      <c r="AI76" s="23"/>
      <c r="AJ76" s="40" t="str">
        <f t="shared" si="8"/>
        <v/>
      </c>
      <c r="AK76" s="23"/>
      <c r="AL76" s="40" t="str">
        <f t="shared" si="9"/>
        <v/>
      </c>
    </row>
    <row r="77" spans="1:38" hidden="1" x14ac:dyDescent="0.3">
      <c r="A77" s="42"/>
      <c r="B77" s="42"/>
      <c r="C77" s="21"/>
      <c r="D77" s="22"/>
      <c r="E77" s="20"/>
      <c r="F77" s="22"/>
      <c r="G77" s="23"/>
      <c r="H77" s="23"/>
      <c r="I77" s="23"/>
      <c r="J77" s="23"/>
      <c r="K77" s="23"/>
      <c r="L77" s="40" t="str">
        <f t="shared" si="5"/>
        <v/>
      </c>
      <c r="M77" s="23"/>
      <c r="N77" s="23"/>
      <c r="O77" s="23"/>
      <c r="P77" s="23"/>
      <c r="Q77" s="23"/>
      <c r="R77" s="23"/>
      <c r="S77" s="23"/>
      <c r="T77" s="40" t="str">
        <f t="shared" si="6"/>
        <v/>
      </c>
      <c r="U77" s="23"/>
      <c r="V77" s="23"/>
      <c r="W77" s="23"/>
      <c r="X77" s="23"/>
      <c r="Y77" s="23"/>
      <c r="Z77" s="23"/>
      <c r="AA77" s="23"/>
      <c r="AB77" s="40" t="str">
        <f t="shared" si="7"/>
        <v/>
      </c>
      <c r="AC77" s="23"/>
      <c r="AD77" s="23"/>
      <c r="AE77" s="23"/>
      <c r="AF77" s="23"/>
      <c r="AG77" s="23"/>
      <c r="AH77" s="23"/>
      <c r="AI77" s="23"/>
      <c r="AJ77" s="40" t="str">
        <f t="shared" si="8"/>
        <v/>
      </c>
      <c r="AK77" s="23"/>
      <c r="AL77" s="40" t="str">
        <f t="shared" si="9"/>
        <v/>
      </c>
    </row>
    <row r="78" spans="1:38" hidden="1" x14ac:dyDescent="0.3">
      <c r="A78" s="42"/>
      <c r="B78" s="42"/>
      <c r="C78" s="21"/>
      <c r="D78" s="22"/>
      <c r="E78" s="20"/>
      <c r="F78" s="22"/>
      <c r="G78" s="23"/>
      <c r="H78" s="23"/>
      <c r="I78" s="23"/>
      <c r="J78" s="23"/>
      <c r="K78" s="23"/>
      <c r="L78" s="40" t="str">
        <f t="shared" si="5"/>
        <v/>
      </c>
      <c r="M78" s="23"/>
      <c r="N78" s="23"/>
      <c r="O78" s="23"/>
      <c r="P78" s="23"/>
      <c r="Q78" s="23"/>
      <c r="R78" s="23"/>
      <c r="S78" s="23"/>
      <c r="T78" s="40" t="str">
        <f t="shared" si="6"/>
        <v/>
      </c>
      <c r="U78" s="23"/>
      <c r="V78" s="23"/>
      <c r="W78" s="23"/>
      <c r="X78" s="23"/>
      <c r="Y78" s="23"/>
      <c r="Z78" s="23"/>
      <c r="AA78" s="23"/>
      <c r="AB78" s="40" t="str">
        <f t="shared" si="7"/>
        <v/>
      </c>
      <c r="AC78" s="23"/>
      <c r="AD78" s="23"/>
      <c r="AE78" s="23"/>
      <c r="AF78" s="23"/>
      <c r="AG78" s="23"/>
      <c r="AH78" s="23"/>
      <c r="AI78" s="23"/>
      <c r="AJ78" s="40" t="str">
        <f t="shared" si="8"/>
        <v/>
      </c>
      <c r="AK78" s="23"/>
      <c r="AL78" s="40" t="str">
        <f t="shared" si="9"/>
        <v/>
      </c>
    </row>
    <row r="79" spans="1:38" hidden="1" x14ac:dyDescent="0.3">
      <c r="A79" s="42"/>
      <c r="B79" s="42"/>
      <c r="C79" s="21"/>
      <c r="D79" s="22"/>
      <c r="E79" s="20"/>
      <c r="F79" s="22"/>
      <c r="G79" s="23"/>
      <c r="H79" s="23"/>
      <c r="I79" s="23"/>
      <c r="J79" s="23"/>
      <c r="K79" s="23"/>
      <c r="L79" s="40" t="str">
        <f t="shared" si="5"/>
        <v/>
      </c>
      <c r="M79" s="23"/>
      <c r="N79" s="23"/>
      <c r="O79" s="23"/>
      <c r="P79" s="23"/>
      <c r="Q79" s="23"/>
      <c r="R79" s="23"/>
      <c r="S79" s="23"/>
      <c r="T79" s="40" t="str">
        <f t="shared" si="6"/>
        <v/>
      </c>
      <c r="U79" s="23"/>
      <c r="V79" s="23"/>
      <c r="W79" s="23"/>
      <c r="X79" s="23"/>
      <c r="Y79" s="23"/>
      <c r="Z79" s="23"/>
      <c r="AA79" s="23"/>
      <c r="AB79" s="40" t="str">
        <f t="shared" si="7"/>
        <v/>
      </c>
      <c r="AC79" s="23"/>
      <c r="AD79" s="23"/>
      <c r="AE79" s="23"/>
      <c r="AF79" s="23"/>
      <c r="AG79" s="23"/>
      <c r="AH79" s="23"/>
      <c r="AI79" s="23"/>
      <c r="AJ79" s="40" t="str">
        <f t="shared" si="8"/>
        <v/>
      </c>
      <c r="AK79" s="23"/>
      <c r="AL79" s="40" t="str">
        <f t="shared" si="9"/>
        <v/>
      </c>
    </row>
    <row r="80" spans="1:38" hidden="1" x14ac:dyDescent="0.3">
      <c r="A80" s="42"/>
      <c r="B80" s="42"/>
      <c r="C80" s="21"/>
      <c r="D80" s="22"/>
      <c r="E80" s="20"/>
      <c r="F80" s="22"/>
      <c r="G80" s="23"/>
      <c r="H80" s="23"/>
      <c r="I80" s="23"/>
      <c r="J80" s="23"/>
      <c r="K80" s="23"/>
      <c r="L80" s="40" t="str">
        <f t="shared" si="5"/>
        <v/>
      </c>
      <c r="M80" s="23"/>
      <c r="N80" s="23"/>
      <c r="O80" s="23"/>
      <c r="P80" s="23"/>
      <c r="Q80" s="23"/>
      <c r="R80" s="23"/>
      <c r="S80" s="23"/>
      <c r="T80" s="40" t="str">
        <f t="shared" si="6"/>
        <v/>
      </c>
      <c r="U80" s="23"/>
      <c r="V80" s="23"/>
      <c r="W80" s="23"/>
      <c r="X80" s="23"/>
      <c r="Y80" s="23"/>
      <c r="Z80" s="23"/>
      <c r="AA80" s="23"/>
      <c r="AB80" s="40" t="str">
        <f t="shared" si="7"/>
        <v/>
      </c>
      <c r="AC80" s="23"/>
      <c r="AD80" s="23"/>
      <c r="AE80" s="23"/>
      <c r="AF80" s="23"/>
      <c r="AG80" s="23"/>
      <c r="AH80" s="23"/>
      <c r="AI80" s="23"/>
      <c r="AJ80" s="40" t="str">
        <f t="shared" si="8"/>
        <v/>
      </c>
      <c r="AK80" s="23"/>
      <c r="AL80" s="40" t="str">
        <f t="shared" si="9"/>
        <v/>
      </c>
    </row>
    <row r="81" spans="1:6" hidden="1" x14ac:dyDescent="0.3">
      <c r="A81" s="5" t="str">
        <f t="array" ref="A81">IF($A$1="", "", IFERROR(IF(ROWS($A$5:A81) &gt; $AM$1, "", INDEX(#REF!, SMALL(IF(#REF!=$A$1, ROW(#REF!)-ROW(#REF!)+1), ROWS(A$5:A81)))), ""))</f>
        <v/>
      </c>
      <c r="B81" s="5"/>
      <c r="C81" s="6" t="str">
        <f t="array" ref="C81">IFERROR(IF(ROWS($A$5:C81) &gt; $AM$1, "", INDEX(#REF!, SMALL(IF(#REF!=$A$1, ROW(#REF!)-ROW(#REF!)+1), ROWS(C$5:C81)))), "")</f>
        <v/>
      </c>
      <c r="D81" s="5" t="str">
        <f t="array" ref="D81">IFERROR(UPPER(IF(ROWS($A$5:D81) &gt; $AM$1, "", INDEX(#REF!, SMALL(IF(#REF!=$A$1, ROW(#REF!)-ROW(#REF!)+1), ROWS(D$5:D81))))), "")</f>
        <v/>
      </c>
      <c r="E81" s="5" t="str">
        <f t="array" ref="E81">IFERROR(IF(UPPER(IF(ROWS($A$5:E81) &gt; $AM$1, "", INDEX(#REF!, SMALL(IF(#REF!=$A$1, ROW(#REF!)-ROW(#REF!)+1), ROWS(E$5:E81))))) = "YES", "IC", ""), "")</f>
        <v/>
      </c>
      <c r="F81" s="5" t="str">
        <f t="array" ref="F81">IFERROR(UPPER(IF(ROWS($A$5:F81) &gt; $AM$1, "", INDEX(#REF!, SMALL(IF(#REF!=$A$1, ROW(#REF!)-ROW(#REF!)+1), ROWS(F$5:F81))))), "")</f>
        <v/>
      </c>
    </row>
  </sheetData>
  <sheetProtection algorithmName="SHA-512" hashValue="nmoAqsH1AVayQCGLeTw0FRlrlVjy4fyRlXp36/vWt7hiyo7/lFl1qkC48Ks1A/hQxF3j7YkkFeGqImiUfde9TQ==" saltValue="CPc1FFIorzxBC1/p+9scjQ==" spinCount="100000" sheet="1" objects="1" scenarios="1" formatCells="0" formatColumns="0" formatRows="0"/>
  <autoFilter ref="A4:F4"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conditionalFormatting sqref="A1">
    <cfRule type="expression" dxfId="11" priority="59">
      <formula>$A5&lt;&gt;""</formula>
    </cfRule>
  </conditionalFormatting>
  <conditionalFormatting sqref="A5:A79">
    <cfRule type="expression" dxfId="10" priority="58">
      <formula>$A5&lt;&gt;""</formula>
    </cfRule>
  </conditionalFormatting>
  <conditionalFormatting sqref="A5:N80">
    <cfRule type="expression" dxfId="9" priority="62">
      <formula>AND($A5 &lt;&gt; "", ISODD(ROW()))</formula>
    </cfRule>
  </conditionalFormatting>
  <conditionalFormatting sqref="A5:AL80">
    <cfRule type="expression" dxfId="8" priority="1">
      <formula>AND($A5&lt;&gt;"", ISEVEN(ROW()))</formula>
    </cfRule>
  </conditionalFormatting>
  <conditionalFormatting sqref="B2">
    <cfRule type="expression" dxfId="7" priority="84">
      <formula>$B$2 ="INVALID COUNTY CODE"</formula>
    </cfRule>
  </conditionalFormatting>
  <conditionalFormatting sqref="G5:N80">
    <cfRule type="expression" dxfId="6" priority="61">
      <formula>$A5 &lt;&gt; ""</formula>
    </cfRule>
  </conditionalFormatting>
  <conditionalFormatting sqref="O5:S80 W5:AA80">
    <cfRule type="expression" dxfId="5" priority="56">
      <formula>$A5&lt;&gt;""</formula>
    </cfRule>
    <cfRule type="expression" dxfId="4" priority="57">
      <formula>AND($A5&lt;&gt;"", ISODD(ROW()))</formula>
    </cfRule>
  </conditionalFormatting>
  <conditionalFormatting sqref="T5:V80">
    <cfRule type="expression" dxfId="3" priority="29">
      <formula>$A5 &lt;&gt; ""</formula>
    </cfRule>
    <cfRule type="expression" dxfId="2" priority="30">
      <formula>AND($A5 &lt;&gt; "", ISODD(ROW()))</formula>
    </cfRule>
  </conditionalFormatting>
  <conditionalFormatting sqref="AB5:AL80">
    <cfRule type="expression" dxfId="1" priority="2">
      <formula>$A5 &lt;&gt; ""</formula>
    </cfRule>
    <cfRule type="expression" dxfId="0" priority="3">
      <formula>AND($A5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AD6:AD48 AE6:AJ49 L5:L49 N5:N48 T5:T49 V5:V48 AB5:AB49 AD5:AJ5 AL5:AL80" xr:uid="{09FF945B-5F61-410A-8708-8840736FAE98}">
      <formula1>AND($A5 &lt;&gt; "", L5 &gt;= 0, ISNUMBER(L5))</formula1>
    </dataValidation>
    <dataValidation type="custom" allowBlank="1" showInputMessage="1" showErrorMessage="1" errorTitle="Invalid Entry" error="Only positive numeric values may be recorded here." sqref="AD49:AD80 L50:L80 AE50:AJ80 N49:N80 V49:V80 T50:T80 AB50:AB80 G5:K80 O5:S80 W5:AA80 AK5:AK80" xr:uid="{DE074692-93FE-40D8-8BB3-86B3F10C4410}">
      <formula1>AND($A5 &lt;&gt; "", G5 &gt;= 0, ISNUMBER(G5))</formula1>
    </dataValidation>
    <dataValidation type="custom" allowBlank="1" showInputMessage="1" showErrorMessage="1" errorTitle="Invalid Entry" error="Only numeric values may be recorded here." sqref="M5:M80 U5:U80 AC5:AC80" xr:uid="{4D39EE50-3C50-4F72-A8EC-A06D860A9D60}">
      <formula1>AND($A5 &lt;&gt; "", ISNUMBER(M5))</formula1>
    </dataValidation>
    <dataValidation errorStyle="information" allowBlank="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2:V3" xr:uid="{C653AF7B-A1D1-4D2A-A0A8-2F1B5AC51735}"/>
    <dataValidation allowBlank="1" showErrorMessage="1" promptTitle="Help - Boundary Changes" prompt="If a 2014 taxable value is revised due to a boundary change in 2020, report the 2014 taxable value of the revision in this column. This revision is not official until Treasury approves a Form 5658 submission." sqref="U2:U3" xr:uid="{7D67F2E5-3726-453E-870E-93F95D6DA4A5}"/>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sqref="AK4" xr:uid="{82B8FA3C-702D-44FD-BA2A-B5062BDD00E8}"/>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D4" xr:uid="{01F157E3-9A64-4D3B-9B9B-D1B327A332C2}"/>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C4" xr:uid="{672E3380-078D-4962-9F7F-AC955CC7748F}"/>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V4" xr:uid="{3392E2A9-3544-443A-AB49-4A4B9FAC1360}"/>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U4" xr:uid="{0D1C5D53-BD08-4087-BAB4-A36AD0C6D8A8}"/>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N4" xr:uid="{2628721F-52BF-4E76-A91E-2A7BF9B849F4}"/>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M4" xr:uid="{391B9D83-22BB-487A-B43B-D24BC1A2B79B}"/>
    <dataValidation type="custom" allowBlank="1" showInputMessage="1" showErrorMessage="1" sqref="O81:AD1048576" xr:uid="{A8C6251C-7E41-48BD-8243-A3CD588C268F}">
      <formula1>AND($A81 &lt;&gt; "", ISNUMBER(O81))</formula1>
    </dataValidation>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4.4" zeroHeight="1" x14ac:dyDescent="0.3"/>
  <cols>
    <col min="1" max="28" width="9.33203125" customWidth="1"/>
    <col min="29" max="29" width="9.109375" customWidth="1"/>
    <col min="30" max="16384" width="9.109375" hidden="1"/>
  </cols>
  <sheetData>
    <row r="1" spans="1:28" x14ac:dyDescent="0.3">
      <c r="A1" t="s">
        <v>3</v>
      </c>
      <c r="B1" t="s">
        <v>22</v>
      </c>
      <c r="C1" t="s">
        <v>4</v>
      </c>
      <c r="D1" t="s">
        <v>21</v>
      </c>
      <c r="E1" t="s">
        <v>23</v>
      </c>
      <c r="F1" t="s">
        <v>24</v>
      </c>
      <c r="G1" t="s">
        <v>25</v>
      </c>
      <c r="H1" t="s">
        <v>30</v>
      </c>
      <c r="I1" t="s">
        <v>28</v>
      </c>
      <c r="J1" t="s">
        <v>26</v>
      </c>
      <c r="K1" t="s">
        <v>20</v>
      </c>
      <c r="L1" t="s">
        <v>5</v>
      </c>
      <c r="M1" t="s">
        <v>6</v>
      </c>
      <c r="N1" t="s">
        <v>7</v>
      </c>
      <c r="O1" t="s">
        <v>9</v>
      </c>
      <c r="P1" t="s">
        <v>10</v>
      </c>
      <c r="Q1" t="s">
        <v>11</v>
      </c>
      <c r="R1" t="s">
        <v>12</v>
      </c>
      <c r="S1" t="s">
        <v>29</v>
      </c>
      <c r="T1" t="s">
        <v>8</v>
      </c>
      <c r="U1" t="s">
        <v>31</v>
      </c>
      <c r="V1" t="s">
        <v>13</v>
      </c>
      <c r="W1" t="s">
        <v>14</v>
      </c>
      <c r="X1" t="s">
        <v>16</v>
      </c>
      <c r="Y1" t="s">
        <v>17</v>
      </c>
      <c r="Z1" t="s">
        <v>18</v>
      </c>
      <c r="AA1" t="s">
        <v>19</v>
      </c>
      <c r="AB1" t="s">
        <v>15</v>
      </c>
    </row>
    <row r="2" spans="1:28" x14ac:dyDescent="0.3">
      <c r="A2" t="str">
        <f>Export!A4</f>
        <v>73</v>
      </c>
      <c r="B2" t="str">
        <f>Export!B4</f>
        <v>73110</v>
      </c>
      <c r="C2" t="str">
        <f>Export!C4</f>
        <v>CHESANING UNION SCHOOLS</v>
      </c>
      <c r="D2" t="str">
        <f>Export!D4</f>
        <v>SCHOOL DISTRICT</v>
      </c>
      <c r="E2" t="str">
        <f>Export!E4</f>
        <v/>
      </c>
      <c r="F2" t="str">
        <f>Export!F4</f>
        <v>SAGINAW</v>
      </c>
      <c r="G2" t="str">
        <f>Export!G4</f>
        <v>73000</v>
      </c>
      <c r="H2" t="str">
        <f>Export!H4</f>
        <v>WORKSHEET 2</v>
      </c>
      <c r="I2">
        <f>Export!I4</f>
        <v>6369702</v>
      </c>
      <c r="J2">
        <f>Export!J4</f>
        <v>1067700</v>
      </c>
      <c r="K2">
        <f>Export!N4</f>
        <v>7549702</v>
      </c>
      <c r="L2">
        <f>Export!P4</f>
        <v>0</v>
      </c>
      <c r="R2">
        <f>IF($A2 = "", "", SUM(M2:Q2))</f>
        <v>0</v>
      </c>
      <c r="S2">
        <f>IF($A2 = "", "", Export!W4)</f>
        <v>0</v>
      </c>
      <c r="T2">
        <f>IF($A2 = "", "", Export!X4)</f>
        <v>0</v>
      </c>
      <c r="U2">
        <f>IF($A2="","", R2 - (S2 - T2))</f>
        <v>0</v>
      </c>
      <c r="V2">
        <f>IF($A2 = "", "", Export!Y4)</f>
        <v>4416000</v>
      </c>
      <c r="W2">
        <f>IF($A2 = "", "", Export!Z4)</f>
        <v>1551700</v>
      </c>
      <c r="X2">
        <f>IF($A2 = "", "", Export!AA4)</f>
        <v>0</v>
      </c>
      <c r="Y2">
        <f>IF($A2 = "", "", Export!AB4)</f>
        <v>314400</v>
      </c>
      <c r="Z2">
        <f>IF($A2 = "", "", Export!AC4)</f>
        <v>0</v>
      </c>
      <c r="AA2">
        <f>IF($A2 = "", "", Export!AD4)</f>
        <v>6282100</v>
      </c>
      <c r="AB2">
        <f>IF($A2 = "", "", Export!AE4)</f>
        <v>0</v>
      </c>
    </row>
    <row r="3" spans="1:28" x14ac:dyDescent="0.3">
      <c r="A3" t="str">
        <f>Export!A5</f>
        <v>73</v>
      </c>
      <c r="B3" t="str">
        <f>Export!B5</f>
        <v>73170</v>
      </c>
      <c r="C3" t="str">
        <f>Export!C5</f>
        <v>BIRCH RUN AREA SCHOOLS</v>
      </c>
      <c r="D3" t="str">
        <f>Export!D5</f>
        <v>SCHOOL DISTRICT</v>
      </c>
      <c r="E3" t="str">
        <f>Export!E5</f>
        <v/>
      </c>
      <c r="F3" t="str">
        <f>Export!F5</f>
        <v>SAGINAW</v>
      </c>
      <c r="G3" t="str">
        <f>Export!G5</f>
        <v>73000</v>
      </c>
      <c r="H3" t="str">
        <f>Export!H5</f>
        <v>WORKSHEET 2</v>
      </c>
      <c r="I3">
        <f>Export!I5</f>
        <v>12521780</v>
      </c>
      <c r="J3">
        <f>Export!J5</f>
        <v>159600</v>
      </c>
      <c r="K3">
        <f>Export!N5</f>
        <v>12782780</v>
      </c>
      <c r="L3">
        <f>Export!P5</f>
        <v>0</v>
      </c>
      <c r="R3">
        <f t="shared" ref="R3:R66" si="0">IF($A3 = "", "", SUM(M3:Q3))</f>
        <v>0</v>
      </c>
      <c r="S3">
        <f>IF($A3 = "", "", Export!W5)</f>
        <v>0</v>
      </c>
      <c r="T3">
        <f>IF($A3 = "", "", Export!X5)</f>
        <v>0</v>
      </c>
      <c r="U3">
        <f>IF($A3="","", R3 - (S3 - T3))</f>
        <v>0</v>
      </c>
      <c r="V3">
        <f>IF($A3 = "", "", Export!Y5)</f>
        <v>11752600</v>
      </c>
      <c r="W3">
        <f>IF($A3 = "", "", Export!Z5)</f>
        <v>155100</v>
      </c>
      <c r="X3">
        <f>IF($A3 = "", "", Export!AA5)</f>
        <v>0</v>
      </c>
      <c r="Y3">
        <f>IF($A3 = "", "", Export!AB5)</f>
        <v>105900</v>
      </c>
      <c r="Z3">
        <f>IF($A3 = "", "", Export!AC5)</f>
        <v>0</v>
      </c>
      <c r="AA3">
        <f>IF($A3 = "", "", Export!AD5)</f>
        <v>12013600</v>
      </c>
      <c r="AB3">
        <f>IF($A3 = "", "", Export!AE5)</f>
        <v>0</v>
      </c>
    </row>
    <row r="4" spans="1:28" x14ac:dyDescent="0.3">
      <c r="A4" t="str">
        <f>Export!A6</f>
        <v>73</v>
      </c>
      <c r="B4" t="str">
        <f>Export!B6</f>
        <v>73190</v>
      </c>
      <c r="C4" t="str">
        <f>Export!C6</f>
        <v>FRANKENMUTH SCHOOL DISTRICT</v>
      </c>
      <c r="D4" t="str">
        <f>Export!D6</f>
        <v>SCHOOL DISTRICT</v>
      </c>
      <c r="E4" t="str">
        <f>Export!E6</f>
        <v/>
      </c>
      <c r="F4" t="str">
        <f>Export!F6</f>
        <v>SAGINAW</v>
      </c>
      <c r="G4" t="str">
        <f>Export!G6</f>
        <v>73000</v>
      </c>
      <c r="H4" t="str">
        <f>Export!H6</f>
        <v>WORKSHEET 2</v>
      </c>
      <c r="I4">
        <f>Export!I6</f>
        <v>17693300</v>
      </c>
      <c r="J4">
        <f>Export!J6</f>
        <v>1989700</v>
      </c>
      <c r="K4">
        <f>Export!N6</f>
        <v>21223800</v>
      </c>
      <c r="L4">
        <f>Export!P6</f>
        <v>0</v>
      </c>
      <c r="R4">
        <f t="shared" si="0"/>
        <v>0</v>
      </c>
      <c r="S4">
        <f>IF($A4 = "", "", Export!W6)</f>
        <v>0</v>
      </c>
      <c r="T4">
        <f>IF($A4 = "", "", Export!X6)</f>
        <v>0</v>
      </c>
      <c r="U4">
        <f t="shared" ref="U4:U67" si="1">IF($A4="","", R4 - (S4 - T4))</f>
        <v>0</v>
      </c>
      <c r="V4">
        <f>IF($A4 = "", "", Export!Y6)</f>
        <v>18613200</v>
      </c>
      <c r="W4">
        <f>IF($A4 = "", "", Export!Z6)</f>
        <v>2233400</v>
      </c>
      <c r="X4">
        <f>IF($A4 = "", "", Export!AA6)</f>
        <v>0</v>
      </c>
      <c r="Y4">
        <f>IF($A4 = "", "", Export!AB6)</f>
        <v>1540300</v>
      </c>
      <c r="Z4">
        <f>IF($A4 = "", "", Export!AC6)</f>
        <v>0</v>
      </c>
      <c r="AA4">
        <f>IF($A4 = "", "", Export!AD6)</f>
        <v>22386900</v>
      </c>
      <c r="AB4">
        <f>IF($A4 = "", "", Export!AE6)</f>
        <v>0</v>
      </c>
    </row>
    <row r="5" spans="1:28" x14ac:dyDescent="0.3">
      <c r="A5" t="str">
        <f>Export!A7</f>
        <v>73</v>
      </c>
      <c r="B5" t="str">
        <f>Export!B7</f>
        <v>73200</v>
      </c>
      <c r="C5" t="str">
        <f>Export!C7</f>
        <v>FREELAND COMMUNITY SCHOOL DISTRICT</v>
      </c>
      <c r="D5" t="str">
        <f>Export!D7</f>
        <v>SCHOOL DISTRICT</v>
      </c>
      <c r="E5" t="str">
        <f>Export!E7</f>
        <v/>
      </c>
      <c r="F5" t="str">
        <f>Export!F7</f>
        <v>SAGINAW</v>
      </c>
      <c r="G5" t="str">
        <f>Export!G7</f>
        <v>73000</v>
      </c>
      <c r="H5" t="str">
        <f>Export!H7</f>
        <v>WORKSHEET 2</v>
      </c>
      <c r="I5">
        <f>Export!I7</f>
        <v>5384350</v>
      </c>
      <c r="J5">
        <f>Export!J7</f>
        <v>1006500</v>
      </c>
      <c r="K5">
        <f>Export!N7</f>
        <v>7394700</v>
      </c>
      <c r="L5">
        <f>Export!P7</f>
        <v>0</v>
      </c>
      <c r="R5">
        <f t="shared" si="0"/>
        <v>0</v>
      </c>
      <c r="S5">
        <f>IF($A5 = "", "", Export!W7)</f>
        <v>0</v>
      </c>
      <c r="T5">
        <f>IF($A5 = "", "", Export!X7)</f>
        <v>0</v>
      </c>
      <c r="U5">
        <f t="shared" si="1"/>
        <v>0</v>
      </c>
      <c r="V5">
        <f>IF($A5 = "", "", Export!Y7)</f>
        <v>4543300</v>
      </c>
      <c r="W5">
        <f>IF($A5 = "", "", Export!Z7)</f>
        <v>856400</v>
      </c>
      <c r="X5">
        <f>IF($A5 = "", "", Export!AA7)</f>
        <v>0</v>
      </c>
      <c r="Y5">
        <f>IF($A5 = "", "", Export!AB7)</f>
        <v>496650</v>
      </c>
      <c r="Z5">
        <f>IF($A5 = "", "", Export!AC7)</f>
        <v>0</v>
      </c>
      <c r="AA5">
        <f>IF($A5 = "", "", Export!AD7)</f>
        <v>5896350</v>
      </c>
      <c r="AB5">
        <f>IF($A5 = "", "", Export!AE7)</f>
        <v>0</v>
      </c>
    </row>
    <row r="6" spans="1:28" x14ac:dyDescent="0.3">
      <c r="A6" t="str">
        <f>Export!A8</f>
        <v>73</v>
      </c>
      <c r="B6" t="str">
        <f>Export!B8</f>
        <v>73210</v>
      </c>
      <c r="C6" t="str">
        <f>Export!C8</f>
        <v>HEMLOCK PUBLIC SCHOOL DISTRICT</v>
      </c>
      <c r="D6" t="str">
        <f>Export!D8</f>
        <v>SCHOOL DISTRICT</v>
      </c>
      <c r="E6" t="str">
        <f>Export!E8</f>
        <v/>
      </c>
      <c r="F6" t="str">
        <f>Export!F8</f>
        <v>SAGINAW</v>
      </c>
      <c r="G6" t="str">
        <f>Export!G8</f>
        <v>73000</v>
      </c>
      <c r="H6" t="str">
        <f>Export!H8</f>
        <v>WORKSHEET 2</v>
      </c>
      <c r="I6">
        <f>Export!I8</f>
        <v>5849100</v>
      </c>
      <c r="J6">
        <f>Export!J8</f>
        <v>94402500</v>
      </c>
      <c r="K6">
        <f>Export!N8</f>
        <v>103327600</v>
      </c>
      <c r="L6">
        <f>Export!P8</f>
        <v>0</v>
      </c>
      <c r="R6">
        <f t="shared" si="0"/>
        <v>0</v>
      </c>
      <c r="S6">
        <f>IF($A6 = "", "", Export!W8)</f>
        <v>0</v>
      </c>
      <c r="T6">
        <f>IF($A6 = "", "", Export!X8)</f>
        <v>0</v>
      </c>
      <c r="U6">
        <f t="shared" si="1"/>
        <v>0</v>
      </c>
      <c r="V6">
        <f>IF($A6 = "", "", Export!Y8)</f>
        <v>4915200</v>
      </c>
      <c r="W6">
        <f>IF($A6 = "", "", Export!Z8)</f>
        <v>79402200</v>
      </c>
      <c r="X6">
        <f>IF($A6 = "", "", Export!AA8)</f>
        <v>0</v>
      </c>
      <c r="Y6">
        <f>IF($A6 = "", "", Export!AB8)</f>
        <v>3839050</v>
      </c>
      <c r="Z6">
        <f>IF($A6 = "", "", Export!AC8)</f>
        <v>0</v>
      </c>
      <c r="AA6">
        <f>IF($A6 = "", "", Export!AD8)</f>
        <v>88156450</v>
      </c>
      <c r="AB6">
        <f>IF($A6 = "", "", Export!AE8)</f>
        <v>0</v>
      </c>
    </row>
    <row r="7" spans="1:28" x14ac:dyDescent="0.3">
      <c r="A7" t="str">
        <f>Export!A9</f>
        <v>73</v>
      </c>
      <c r="B7" t="str">
        <f>Export!B9</f>
        <v>73230</v>
      </c>
      <c r="C7" t="str">
        <f>Export!C9</f>
        <v>MERRILL COMMUNITY SCHOOLS</v>
      </c>
      <c r="D7" t="str">
        <f>Export!D9</f>
        <v>SCHOOL DISTRICT</v>
      </c>
      <c r="E7" t="str">
        <f>Export!E9</f>
        <v/>
      </c>
      <c r="F7" t="str">
        <f>Export!F9</f>
        <v>SAGINAW</v>
      </c>
      <c r="G7" t="str">
        <f>Export!G9</f>
        <v>73000</v>
      </c>
      <c r="H7" t="str">
        <f>Export!H9</f>
        <v>WORKSHEET 2</v>
      </c>
      <c r="I7">
        <f>Export!I9</f>
        <v>1818950</v>
      </c>
      <c r="J7">
        <f>Export!J9</f>
        <v>8504600</v>
      </c>
      <c r="K7">
        <f>Export!N9</f>
        <v>13502400</v>
      </c>
      <c r="L7">
        <f>Export!P9</f>
        <v>0</v>
      </c>
      <c r="R7">
        <f t="shared" si="0"/>
        <v>0</v>
      </c>
      <c r="S7">
        <f>IF($A7 = "", "", Export!W9)</f>
        <v>0</v>
      </c>
      <c r="T7">
        <f>IF($A7 = "", "", Export!X9)</f>
        <v>0</v>
      </c>
      <c r="U7">
        <f t="shared" si="1"/>
        <v>0</v>
      </c>
      <c r="V7">
        <f>IF($A7 = "", "", Export!Y9)</f>
        <v>1640750</v>
      </c>
      <c r="W7">
        <f>IF($A7 = "", "", Export!Z9)</f>
        <v>9257500</v>
      </c>
      <c r="X7">
        <f>IF($A7 = "", "", Export!AA9)</f>
        <v>0</v>
      </c>
      <c r="Y7">
        <f>IF($A7 = "", "", Export!AB9)</f>
        <v>2524600</v>
      </c>
      <c r="Z7">
        <f>IF($A7 = "", "", Export!AC9)</f>
        <v>0</v>
      </c>
      <c r="AA7">
        <f>IF($A7 = "", "", Export!AD9)</f>
        <v>13422850</v>
      </c>
      <c r="AB7">
        <f>IF($A7 = "", "", Export!AE9)</f>
        <v>0</v>
      </c>
    </row>
    <row r="8" spans="1:28" x14ac:dyDescent="0.3">
      <c r="A8" t="str">
        <f>Export!A10</f>
        <v>73</v>
      </c>
      <c r="B8" t="str">
        <f>Export!B10</f>
        <v>73000</v>
      </c>
      <c r="C8" t="str">
        <f>Export!C10</f>
        <v>SAGINAW ISD</v>
      </c>
      <c r="D8" t="str">
        <f>Export!D10</f>
        <v>INTERMEDIATE SCHOOL DISTRICT</v>
      </c>
      <c r="E8" t="str">
        <f>Export!E10</f>
        <v/>
      </c>
      <c r="F8" t="str">
        <f>Export!F10</f>
        <v>SAGINAW</v>
      </c>
      <c r="G8" t="str">
        <f>Export!G10</f>
        <v>73000</v>
      </c>
      <c r="H8" t="str">
        <f>Export!H10</f>
        <v>WORKSHEET 2</v>
      </c>
      <c r="I8">
        <f>Export!I10</f>
        <v>189594732</v>
      </c>
      <c r="J8">
        <f>Export!J10</f>
        <v>213826250</v>
      </c>
      <c r="K8">
        <f>Export!N10</f>
        <v>419492082</v>
      </c>
      <c r="L8">
        <f>Export!P10</f>
        <v>0</v>
      </c>
      <c r="R8">
        <f t="shared" si="0"/>
        <v>0</v>
      </c>
      <c r="S8">
        <f>IF($A8 = "", "", Export!W10)</f>
        <v>0</v>
      </c>
      <c r="T8">
        <f>IF($A8 = "", "", Export!X10)</f>
        <v>0</v>
      </c>
      <c r="U8">
        <f t="shared" si="1"/>
        <v>0</v>
      </c>
      <c r="V8">
        <f>IF($A8 = "", "", Export!Y10)</f>
        <v>173491700</v>
      </c>
      <c r="W8">
        <f>IF($A8 = "", "", Export!Z10)</f>
        <v>180670750</v>
      </c>
      <c r="X8">
        <f>IF($A8 = "", "", Export!AA10)</f>
        <v>0</v>
      </c>
      <c r="Y8">
        <f>IF($A8 = "", "", Export!AB10)</f>
        <v>21062795</v>
      </c>
      <c r="Z8">
        <f>IF($A8 = "", "", Export!AC10)</f>
        <v>0</v>
      </c>
      <c r="AA8">
        <f>IF($A8 = "", "", Export!AD10)</f>
        <v>375225245</v>
      </c>
      <c r="AB8">
        <f>IF($A8 = "", "", Export!AE10)</f>
        <v>0</v>
      </c>
    </row>
    <row r="9" spans="1:28" x14ac:dyDescent="0.3">
      <c r="A9" t="str">
        <f>Export!A11</f>
        <v>73</v>
      </c>
      <c r="B9" t="str">
        <f>Export!B11</f>
        <v>09600</v>
      </c>
      <c r="C9" t="str">
        <f>Export!C11</f>
        <v>DELTA COMMUNITY COLLEGE</v>
      </c>
      <c r="D9" t="str">
        <f>Export!D11</f>
        <v>COMMUNITY COLLEGE</v>
      </c>
      <c r="E9" t="str">
        <f>Export!E11</f>
        <v/>
      </c>
      <c r="F9" t="str">
        <f>Export!F11</f>
        <v>SAGINAW</v>
      </c>
      <c r="G9" t="str">
        <f>Export!G11</f>
        <v/>
      </c>
      <c r="H9" t="str">
        <f>Export!H11</f>
        <v>WORKSHEET 2</v>
      </c>
      <c r="I9">
        <f>Export!I11</f>
        <v>339468863</v>
      </c>
      <c r="J9">
        <f>Export!J11</f>
        <v>1003042571</v>
      </c>
      <c r="K9">
        <f>Export!N11</f>
        <v>1476070723</v>
      </c>
      <c r="L9">
        <f>Export!P11</f>
        <v>0</v>
      </c>
      <c r="R9">
        <f t="shared" si="0"/>
        <v>0</v>
      </c>
      <c r="S9">
        <f>IF($A9 = "", "", Export!W11)</f>
        <v>0</v>
      </c>
      <c r="T9">
        <f>IF($A9 = "", "", Export!X11)</f>
        <v>0</v>
      </c>
      <c r="U9">
        <f t="shared" si="1"/>
        <v>0</v>
      </c>
      <c r="V9">
        <f>IF($A9 = "", "", Export!Y11)</f>
        <v>310878804</v>
      </c>
      <c r="W9">
        <f>IF($A9 = "", "", Export!Z11)</f>
        <v>956545439</v>
      </c>
      <c r="X9">
        <f>IF($A9 = "", "", Export!AA11)</f>
        <v>0</v>
      </c>
      <c r="Y9">
        <f>IF($A9 = "", "", Export!AB11)</f>
        <v>140347256.5</v>
      </c>
      <c r="Z9">
        <f>IF($A9 = "", "", Export!AC11)</f>
        <v>967500</v>
      </c>
      <c r="AA9">
        <f>IF($A9 = "", "", Export!AD11)</f>
        <v>1408738999.5</v>
      </c>
      <c r="AB9">
        <f>IF($A9 = "", "", Export!AE11)</f>
        <v>0</v>
      </c>
    </row>
    <row r="10" spans="1:28" x14ac:dyDescent="0.3">
      <c r="A10">
        <f>Export!A12</f>
        <v>0</v>
      </c>
      <c r="B10">
        <f>Export!B12</f>
        <v>0</v>
      </c>
      <c r="C10">
        <f>Export!C12</f>
        <v>0</v>
      </c>
      <c r="D10">
        <f>Export!D12</f>
        <v>0</v>
      </c>
      <c r="E10">
        <f>Export!E12</f>
        <v>0</v>
      </c>
      <c r="F10">
        <f>Export!F12</f>
        <v>0</v>
      </c>
      <c r="G10">
        <f>Export!G12</f>
        <v>0</v>
      </c>
      <c r="H10">
        <f>Export!H12</f>
        <v>0</v>
      </c>
      <c r="I10">
        <f>Export!I12</f>
        <v>0</v>
      </c>
      <c r="J10">
        <f>Export!J12</f>
        <v>0</v>
      </c>
      <c r="K10">
        <f>Export!N12</f>
        <v>0</v>
      </c>
      <c r="L10">
        <f>Export!P12</f>
        <v>0</v>
      </c>
      <c r="R10">
        <f t="shared" si="0"/>
        <v>0</v>
      </c>
      <c r="S10">
        <f>IF($A10 = "", "", Export!W12)</f>
        <v>0</v>
      </c>
      <c r="T10">
        <f>IF($A10 = "", "", Export!X12)</f>
        <v>0</v>
      </c>
      <c r="U10">
        <f t="shared" si="1"/>
        <v>0</v>
      </c>
      <c r="V10">
        <f>IF($A10 = "", "", Export!Y12)</f>
        <v>0</v>
      </c>
      <c r="W10">
        <f>IF($A10 = "", "", Export!Z12)</f>
        <v>0</v>
      </c>
      <c r="X10">
        <f>IF($A10 = "", "", Export!AA12)</f>
        <v>0</v>
      </c>
      <c r="Y10">
        <f>IF($A10 = "", "", Export!AB12)</f>
        <v>0</v>
      </c>
      <c r="Z10">
        <f>IF($A10 = "", "", Export!AC12)</f>
        <v>0</v>
      </c>
      <c r="AA10">
        <f>IF($A10 = "", "", Export!AD12)</f>
        <v>0</v>
      </c>
      <c r="AB10">
        <f>IF($A10 = "", "", Export!AE12)</f>
        <v>0</v>
      </c>
    </row>
    <row r="11" spans="1:28" x14ac:dyDescent="0.3">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3">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3">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3">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3">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3">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3">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3">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3">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3">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3">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3">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3">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3">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3">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3">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3">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3">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3">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3">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3">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3">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3">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3">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3">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3">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3">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3">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3">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3">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3">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3">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3">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3">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3">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3">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3">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3">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3">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3">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3">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3">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3">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3">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3">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3">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3">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3">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3">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3">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3">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3">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3">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3">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3">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3">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3">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3">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3">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3">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3">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3">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3">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3">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3">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3">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3">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3">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3">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3">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3">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3">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3">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3">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3">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3">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3">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3">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3">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3">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3">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3">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3">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3">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3">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3">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3">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3">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3">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3">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3">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3">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3">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3">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3">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3">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3">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3">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3">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3">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3">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3">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3">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3">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3">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3">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3">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3">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3">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3">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3">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1"/>
  <sheetViews>
    <sheetView zoomScale="76" zoomScaleNormal="76" workbookViewId="0"/>
  </sheetViews>
  <sheetFormatPr defaultColWidth="9.33203125" defaultRowHeight="14.4" x14ac:dyDescent="0.3"/>
  <cols>
    <col min="1" max="8" width="9.33203125" style="106"/>
  </cols>
  <sheetData>
    <row r="1" spans="1:40" x14ac:dyDescent="0.3">
      <c r="A1" s="106" t="s">
        <v>44</v>
      </c>
    </row>
    <row r="3" spans="1:40" x14ac:dyDescent="0.3">
      <c r="A3" s="106" t="s">
        <v>107</v>
      </c>
      <c r="B3" s="106" t="s">
        <v>108</v>
      </c>
      <c r="C3" s="106" t="s">
        <v>109</v>
      </c>
      <c r="D3" s="106" t="s">
        <v>110</v>
      </c>
      <c r="E3" s="106" t="s">
        <v>111</v>
      </c>
      <c r="F3" s="106" t="s">
        <v>112</v>
      </c>
      <c r="G3" s="106" t="s">
        <v>113</v>
      </c>
      <c r="H3" s="106" t="s">
        <v>114</v>
      </c>
      <c r="I3" t="s">
        <v>115</v>
      </c>
      <c r="J3" t="s">
        <v>116</v>
      </c>
      <c r="K3" t="s">
        <v>117</v>
      </c>
      <c r="L3" t="s">
        <v>118</v>
      </c>
      <c r="M3" t="s">
        <v>119</v>
      </c>
      <c r="N3" t="s">
        <v>120</v>
      </c>
      <c r="O3" t="s">
        <v>121</v>
      </c>
      <c r="P3" t="s">
        <v>122</v>
      </c>
      <c r="Q3" t="s">
        <v>123</v>
      </c>
      <c r="R3" t="s">
        <v>124</v>
      </c>
      <c r="S3" t="s">
        <v>125</v>
      </c>
      <c r="T3" t="s">
        <v>126</v>
      </c>
      <c r="U3" t="s">
        <v>127</v>
      </c>
      <c r="V3" t="s">
        <v>128</v>
      </c>
      <c r="W3" t="s">
        <v>129</v>
      </c>
      <c r="X3" t="s">
        <v>130</v>
      </c>
      <c r="Y3" t="s">
        <v>131</v>
      </c>
      <c r="Z3" t="s">
        <v>132</v>
      </c>
      <c r="AA3" t="s">
        <v>133</v>
      </c>
      <c r="AB3" t="s">
        <v>134</v>
      </c>
      <c r="AC3" t="s">
        <v>135</v>
      </c>
      <c r="AD3" t="s">
        <v>136</v>
      </c>
      <c r="AE3" t="s">
        <v>137</v>
      </c>
      <c r="AF3" t="s">
        <v>138</v>
      </c>
      <c r="AG3" t="s">
        <v>139</v>
      </c>
      <c r="AH3" t="s">
        <v>140</v>
      </c>
      <c r="AI3" t="s">
        <v>141</v>
      </c>
      <c r="AJ3" t="s">
        <v>142</v>
      </c>
      <c r="AK3" t="s">
        <v>143</v>
      </c>
      <c r="AL3" t="s">
        <v>144</v>
      </c>
      <c r="AM3" t="s">
        <v>145</v>
      </c>
      <c r="AN3" t="s">
        <v>146</v>
      </c>
    </row>
    <row r="4" spans="1:40" x14ac:dyDescent="0.3">
      <c r="A4" s="106" t="s">
        <v>81</v>
      </c>
      <c r="B4" s="106" t="s">
        <v>82</v>
      </c>
      <c r="C4" s="106" t="s">
        <v>83</v>
      </c>
      <c r="D4" s="106" t="s">
        <v>87</v>
      </c>
      <c r="E4" s="106" t="s">
        <v>88</v>
      </c>
      <c r="F4" s="106" t="s">
        <v>86</v>
      </c>
      <c r="G4" s="106" t="s">
        <v>85</v>
      </c>
      <c r="H4" s="106" t="s">
        <v>89</v>
      </c>
      <c r="I4">
        <f>INDEX('PP Values - SD|ISD|CC'!H:H, MATCH($B4,'PP Values - SD|ISD|CC'!$B:$B,0))</f>
        <v>6369702</v>
      </c>
      <c r="J4">
        <f>INDEX('PP Values - SD|ISD|CC'!I:I, MATCH($B4,'PP Values - SD|ISD|CC'!$B:$B,0))</f>
        <v>1067700</v>
      </c>
      <c r="K4">
        <f>INDEX('PP Values - SD|ISD|CC'!J:J, MATCH($B4,'PP Values - SD|ISD|CC'!$B:$B,0))</f>
        <v>0</v>
      </c>
      <c r="L4">
        <f>INDEX('PP Values - SD|ISD|CC'!K:K, MATCH($B4,'PP Values - SD|ISD|CC'!$B:$B,0))</f>
        <v>112300</v>
      </c>
      <c r="M4">
        <f>INDEX('PP Values - SD|ISD|CC'!L:L, MATCH($B4,'PP Values - SD|ISD|CC'!$B:$B,0))</f>
        <v>0</v>
      </c>
      <c r="N4">
        <f>INDEX('PP Values - SD|ISD|CC'!M:M, MATCH($B4,'PP Values - SD|ISD|CC'!$B:$B,0))</f>
        <v>7549702</v>
      </c>
      <c r="O4">
        <f>INDEX('PP Values - SD|ISD|CC'!N:N, MATCH($B4,'PP Values - SD|ISD|CC'!$B:$B,0))</f>
        <v>0</v>
      </c>
      <c r="P4">
        <f>INDEX('PP Values - SD|ISD|CC'!O:O, MATCH($B4,'PP Values - SD|ISD|CC'!$B:$B,0))</f>
        <v>0</v>
      </c>
      <c r="Q4">
        <f>INDEX('PP Values - SD|ISD|CC'!P:P, MATCH($B4,'PP Values - SD|ISD|CC'!$B:$B,0))</f>
        <v>5584800</v>
      </c>
      <c r="R4">
        <f>INDEX('PP Values - SD|ISD|CC'!Q:Q, MATCH($B4,'PP Values - SD|ISD|CC'!$B:$B,0))</f>
        <v>1316300</v>
      </c>
      <c r="S4">
        <f>INDEX('PP Values - SD|ISD|CC'!R:R, MATCH($B4,'PP Values - SD|ISD|CC'!$B:$B,0))</f>
        <v>0</v>
      </c>
      <c r="T4">
        <f>INDEX('PP Values - SD|ISD|CC'!S:S, MATCH($B4,'PP Values - SD|ISD|CC'!$B:$B,0))</f>
        <v>320700</v>
      </c>
      <c r="U4">
        <f>INDEX('PP Values - SD|ISD|CC'!T:T, MATCH($B4,'PP Values - SD|ISD|CC'!$B:$B,0))</f>
        <v>0</v>
      </c>
      <c r="V4">
        <f>INDEX('PP Values - SD|ISD|CC'!U:U, MATCH($B4,'PP Values - SD|ISD|CC'!$B:$B,0))</f>
        <v>7221800</v>
      </c>
      <c r="W4">
        <f>INDEX('PP Values - SD|ISD|CC'!V:V, MATCH($B4,'PP Values - SD|ISD|CC'!$B:$B,0))</f>
        <v>0</v>
      </c>
      <c r="X4">
        <f>INDEX('PP Values - SD|ISD|CC'!W:W, MATCH($B4,'PP Values - SD|ISD|CC'!$B:$B,0))</f>
        <v>0</v>
      </c>
      <c r="Y4">
        <f>INDEX('PP Values - SD|ISD|CC'!X:X, MATCH($B4,'PP Values - SD|ISD|CC'!$B:$B,0))</f>
        <v>4416000</v>
      </c>
      <c r="Z4">
        <f>INDEX('PP Values - SD|ISD|CC'!Y:Y, MATCH($B4,'PP Values - SD|ISD|CC'!$B:$B,0))</f>
        <v>1551700</v>
      </c>
      <c r="AA4">
        <f>INDEX('PP Values - SD|ISD|CC'!Z:Z, MATCH($B4,'PP Values - SD|ISD|CC'!$B:$B,0))</f>
        <v>0</v>
      </c>
      <c r="AB4">
        <f>INDEX('PP Values - SD|ISD|CC'!AA:AA, MATCH($B4,'PP Values - SD|ISD|CC'!$B:$B,0))</f>
        <v>314400</v>
      </c>
      <c r="AC4">
        <f>INDEX('PP Values - SD|ISD|CC'!AB:AB, MATCH($B4,'PP Values - SD|ISD|CC'!$B:$B,0))</f>
        <v>0</v>
      </c>
      <c r="AD4">
        <f>INDEX('PP Values - SD|ISD|CC'!AC:AC, MATCH($B4,'PP Values - SD|ISD|CC'!$B:$B,0))</f>
        <v>6282100</v>
      </c>
      <c r="AE4">
        <f>INDEX('PP Values - SD|ISD|CC'!AD:AD, MATCH($B4,'PP Values - SD|ISD|CC'!$B:$B,0))</f>
        <v>0</v>
      </c>
      <c r="AF4">
        <f>INDEX('PP Values - SD|ISD|CC'!AE:AE, MATCH($B4,'PP Values - SD|ISD|CC'!$B:$B,0))</f>
        <v>0</v>
      </c>
      <c r="AG4">
        <f>INDEX('PP Values - SD|ISD|CC'!AF:AF, MATCH($B4,'PP Values - SD|ISD|CC'!$B:$B,0))</f>
        <v>10975400</v>
      </c>
      <c r="AH4">
        <f>INDEX('PP Values - SD|ISD|CC'!AG:AG, MATCH($B4,'PP Values - SD|ISD|CC'!$B:$B,0))</f>
        <v>166600</v>
      </c>
      <c r="AI4">
        <f>INDEX('PP Values - SD|ISD|CC'!AH:AH, MATCH($B4,'PP Values - SD|ISD|CC'!$B:$B,0))</f>
        <v>0</v>
      </c>
      <c r="AJ4">
        <f>INDEX('PP Values - SD|ISD|CC'!AI:AI, MATCH($B4,'PP Values - SD|ISD|CC'!$B:$B,0))</f>
        <v>0</v>
      </c>
      <c r="AK4">
        <f>INDEX('PP Values - SD|ISD|CC'!AJ:AJ, MATCH($B4,'PP Values - SD|ISD|CC'!$B:$B,0))</f>
        <v>0</v>
      </c>
      <c r="AL4">
        <f>INDEX('PP Values - SD|ISD|CC'!AK:AK, MATCH($B4,'PP Values - SD|ISD|CC'!$B:$B,0))</f>
        <v>11142000</v>
      </c>
      <c r="AM4">
        <f>INDEX('PP Values - SD|ISD|CC'!AL:AL, MATCH($B4,'PP Values - SD|ISD|CC'!$B:$B,0))</f>
        <v>0</v>
      </c>
      <c r="AN4">
        <f>INDEX('PP Values - SD|ISD|CC'!AM:AM, MATCH($B4,'PP Values - SD|ISD|CC'!$B:$B,0))</f>
        <v>-3592298</v>
      </c>
    </row>
    <row r="5" spans="1:40" x14ac:dyDescent="0.3">
      <c r="A5" s="106" t="s">
        <v>81</v>
      </c>
      <c r="B5" s="106" t="s">
        <v>90</v>
      </c>
      <c r="C5" s="106" t="s">
        <v>91</v>
      </c>
      <c r="D5" s="106" t="s">
        <v>87</v>
      </c>
      <c r="E5" s="106" t="s">
        <v>88</v>
      </c>
      <c r="F5" s="106" t="s">
        <v>86</v>
      </c>
      <c r="G5" s="106" t="s">
        <v>85</v>
      </c>
      <c r="H5" s="106" t="s">
        <v>89</v>
      </c>
      <c r="I5">
        <f>INDEX('PP Values - SD|ISD|CC'!H:H, MATCH($B5,'PP Values - SD|ISD|CC'!$B:$B,0))</f>
        <v>12521780</v>
      </c>
      <c r="J5">
        <f>INDEX('PP Values - SD|ISD|CC'!I:I, MATCH($B5,'PP Values - SD|ISD|CC'!$B:$B,0))</f>
        <v>159600</v>
      </c>
      <c r="K5">
        <f>INDEX('PP Values - SD|ISD|CC'!J:J, MATCH($B5,'PP Values - SD|ISD|CC'!$B:$B,0))</f>
        <v>0</v>
      </c>
      <c r="L5">
        <f>INDEX('PP Values - SD|ISD|CC'!K:K, MATCH($B5,'PP Values - SD|ISD|CC'!$B:$B,0))</f>
        <v>101400</v>
      </c>
      <c r="M5">
        <f>INDEX('PP Values - SD|ISD|CC'!L:L, MATCH($B5,'PP Values - SD|ISD|CC'!$B:$B,0))</f>
        <v>0</v>
      </c>
      <c r="N5">
        <f>INDEX('PP Values - SD|ISD|CC'!M:M, MATCH($B5,'PP Values - SD|ISD|CC'!$B:$B,0))</f>
        <v>12782780</v>
      </c>
      <c r="O5">
        <f>INDEX('PP Values - SD|ISD|CC'!N:N, MATCH($B5,'PP Values - SD|ISD|CC'!$B:$B,0))</f>
        <v>0</v>
      </c>
      <c r="P5">
        <f>INDEX('PP Values - SD|ISD|CC'!O:O, MATCH($B5,'PP Values - SD|ISD|CC'!$B:$B,0))</f>
        <v>0</v>
      </c>
      <c r="Q5">
        <f>INDEX('PP Values - SD|ISD|CC'!P:P, MATCH($B5,'PP Values - SD|ISD|CC'!$B:$B,0))</f>
        <v>10893000</v>
      </c>
      <c r="R5">
        <f>INDEX('PP Values - SD|ISD|CC'!Q:Q, MATCH($B5,'PP Values - SD|ISD|CC'!$B:$B,0))</f>
        <v>155100</v>
      </c>
      <c r="S5">
        <f>INDEX('PP Values - SD|ISD|CC'!R:R, MATCH($B5,'PP Values - SD|ISD|CC'!$B:$B,0))</f>
        <v>0</v>
      </c>
      <c r="T5">
        <f>INDEX('PP Values - SD|ISD|CC'!S:S, MATCH($B5,'PP Values - SD|ISD|CC'!$B:$B,0))</f>
        <v>113450</v>
      </c>
      <c r="U5">
        <f>INDEX('PP Values - SD|ISD|CC'!T:T, MATCH($B5,'PP Values - SD|ISD|CC'!$B:$B,0))</f>
        <v>0</v>
      </c>
      <c r="V5">
        <f>INDEX('PP Values - SD|ISD|CC'!U:U, MATCH($B5,'PP Values - SD|ISD|CC'!$B:$B,0))</f>
        <v>11161550</v>
      </c>
      <c r="W5">
        <f>INDEX('PP Values - SD|ISD|CC'!V:V, MATCH($B5,'PP Values - SD|ISD|CC'!$B:$B,0))</f>
        <v>0</v>
      </c>
      <c r="X5">
        <f>INDEX('PP Values - SD|ISD|CC'!W:W, MATCH($B5,'PP Values - SD|ISD|CC'!$B:$B,0))</f>
        <v>0</v>
      </c>
      <c r="Y5">
        <f>INDEX('PP Values - SD|ISD|CC'!X:X, MATCH($B5,'PP Values - SD|ISD|CC'!$B:$B,0))</f>
        <v>11752600</v>
      </c>
      <c r="Z5">
        <f>INDEX('PP Values - SD|ISD|CC'!Y:Y, MATCH($B5,'PP Values - SD|ISD|CC'!$B:$B,0))</f>
        <v>155100</v>
      </c>
      <c r="AA5">
        <f>INDEX('PP Values - SD|ISD|CC'!Z:Z, MATCH($B5,'PP Values - SD|ISD|CC'!$B:$B,0))</f>
        <v>0</v>
      </c>
      <c r="AB5">
        <f>INDEX('PP Values - SD|ISD|CC'!AA:AA, MATCH($B5,'PP Values - SD|ISD|CC'!$B:$B,0))</f>
        <v>105900</v>
      </c>
      <c r="AC5">
        <f>INDEX('PP Values - SD|ISD|CC'!AB:AB, MATCH($B5,'PP Values - SD|ISD|CC'!$B:$B,0))</f>
        <v>0</v>
      </c>
      <c r="AD5">
        <f>INDEX('PP Values - SD|ISD|CC'!AC:AC, MATCH($B5,'PP Values - SD|ISD|CC'!$B:$B,0))</f>
        <v>12013600</v>
      </c>
      <c r="AE5">
        <f>INDEX('PP Values - SD|ISD|CC'!AD:AD, MATCH($B5,'PP Values - SD|ISD|CC'!$B:$B,0))</f>
        <v>0</v>
      </c>
      <c r="AF5">
        <f>INDEX('PP Values - SD|ISD|CC'!AE:AE, MATCH($B5,'PP Values - SD|ISD|CC'!$B:$B,0))</f>
        <v>0</v>
      </c>
      <c r="AG5">
        <f>INDEX('PP Values - SD|ISD|CC'!AF:AF, MATCH($B5,'PP Values - SD|ISD|CC'!$B:$B,0))</f>
        <v>10671200</v>
      </c>
      <c r="AH5">
        <f>INDEX('PP Values - SD|ISD|CC'!AG:AG, MATCH($B5,'PP Values - SD|ISD|CC'!$B:$B,0))</f>
        <v>295300</v>
      </c>
      <c r="AI5">
        <f>INDEX('PP Values - SD|ISD|CC'!AH:AH, MATCH($B5,'PP Values - SD|ISD|CC'!$B:$B,0))</f>
        <v>0</v>
      </c>
      <c r="AJ5">
        <f>INDEX('PP Values - SD|ISD|CC'!AI:AI, MATCH($B5,'PP Values - SD|ISD|CC'!$B:$B,0))</f>
        <v>0</v>
      </c>
      <c r="AK5">
        <f>INDEX('PP Values - SD|ISD|CC'!AJ:AJ, MATCH($B5,'PP Values - SD|ISD|CC'!$B:$B,0))</f>
        <v>0</v>
      </c>
      <c r="AL5">
        <f>INDEX('PP Values - SD|ISD|CC'!AK:AK, MATCH($B5,'PP Values - SD|ISD|CC'!$B:$B,0))</f>
        <v>10966500</v>
      </c>
      <c r="AM5">
        <f>INDEX('PP Values - SD|ISD|CC'!AL:AL, MATCH($B5,'PP Values - SD|ISD|CC'!$B:$B,0))</f>
        <v>0</v>
      </c>
      <c r="AN5">
        <f>INDEX('PP Values - SD|ISD|CC'!AM:AM, MATCH($B5,'PP Values - SD|ISD|CC'!$B:$B,0))</f>
        <v>1816280</v>
      </c>
    </row>
    <row r="6" spans="1:40" x14ac:dyDescent="0.3">
      <c r="A6" s="106" t="s">
        <v>81</v>
      </c>
      <c r="B6" s="106" t="s">
        <v>92</v>
      </c>
      <c r="C6" s="106" t="s">
        <v>93</v>
      </c>
      <c r="D6" s="106" t="s">
        <v>87</v>
      </c>
      <c r="E6" s="106" t="s">
        <v>88</v>
      </c>
      <c r="F6" s="106" t="s">
        <v>86</v>
      </c>
      <c r="G6" s="106" t="s">
        <v>85</v>
      </c>
      <c r="H6" s="106" t="s">
        <v>89</v>
      </c>
      <c r="I6">
        <f>INDEX('PP Values - SD|ISD|CC'!H:H, MATCH($B6,'PP Values - SD|ISD|CC'!$B:$B,0))</f>
        <v>17693300</v>
      </c>
      <c r="J6">
        <f>INDEX('PP Values - SD|ISD|CC'!I:I, MATCH($B6,'PP Values - SD|ISD|CC'!$B:$B,0))</f>
        <v>1989700</v>
      </c>
      <c r="K6">
        <f>INDEX('PP Values - SD|ISD|CC'!J:J, MATCH($B6,'PP Values - SD|ISD|CC'!$B:$B,0))</f>
        <v>146050</v>
      </c>
      <c r="L6">
        <f>INDEX('PP Values - SD|ISD|CC'!K:K, MATCH($B6,'PP Values - SD|ISD|CC'!$B:$B,0))</f>
        <v>1394750</v>
      </c>
      <c r="M6">
        <f>INDEX('PP Values - SD|ISD|CC'!L:L, MATCH($B6,'PP Values - SD|ISD|CC'!$B:$B,0))</f>
        <v>0</v>
      </c>
      <c r="N6">
        <f>INDEX('PP Values - SD|ISD|CC'!M:M, MATCH($B6,'PP Values - SD|ISD|CC'!$B:$B,0))</f>
        <v>21223800</v>
      </c>
      <c r="O6">
        <f>INDEX('PP Values - SD|ISD|CC'!N:N, MATCH($B6,'PP Values - SD|ISD|CC'!$B:$B,0))</f>
        <v>0</v>
      </c>
      <c r="P6">
        <f>INDEX('PP Values - SD|ISD|CC'!O:O, MATCH($B6,'PP Values - SD|ISD|CC'!$B:$B,0))</f>
        <v>0</v>
      </c>
      <c r="Q6">
        <f>INDEX('PP Values - SD|ISD|CC'!P:P, MATCH($B6,'PP Values - SD|ISD|CC'!$B:$B,0))</f>
        <v>15799450</v>
      </c>
      <c r="R6">
        <f>INDEX('PP Values - SD|ISD|CC'!Q:Q, MATCH($B6,'PP Values - SD|ISD|CC'!$B:$B,0))</f>
        <v>1950500</v>
      </c>
      <c r="S6">
        <f>INDEX('PP Values - SD|ISD|CC'!R:R, MATCH($B6,'PP Values - SD|ISD|CC'!$B:$B,0))</f>
        <v>0</v>
      </c>
      <c r="T6">
        <f>INDEX('PP Values - SD|ISD|CC'!S:S, MATCH($B6,'PP Values - SD|ISD|CC'!$B:$B,0))</f>
        <v>1255300</v>
      </c>
      <c r="U6">
        <f>INDEX('PP Values - SD|ISD|CC'!T:T, MATCH($B6,'PP Values - SD|ISD|CC'!$B:$B,0))</f>
        <v>0</v>
      </c>
      <c r="V6">
        <f>INDEX('PP Values - SD|ISD|CC'!U:U, MATCH($B6,'PP Values - SD|ISD|CC'!$B:$B,0))</f>
        <v>19005250</v>
      </c>
      <c r="W6">
        <f>INDEX('PP Values - SD|ISD|CC'!V:V, MATCH($B6,'PP Values - SD|ISD|CC'!$B:$B,0))</f>
        <v>0</v>
      </c>
      <c r="X6">
        <f>INDEX('PP Values - SD|ISD|CC'!W:W, MATCH($B6,'PP Values - SD|ISD|CC'!$B:$B,0))</f>
        <v>0</v>
      </c>
      <c r="Y6">
        <f>INDEX('PP Values - SD|ISD|CC'!X:X, MATCH($B6,'PP Values - SD|ISD|CC'!$B:$B,0))</f>
        <v>18613200</v>
      </c>
      <c r="Z6">
        <f>INDEX('PP Values - SD|ISD|CC'!Y:Y, MATCH($B6,'PP Values - SD|ISD|CC'!$B:$B,0))</f>
        <v>2233400</v>
      </c>
      <c r="AA6">
        <f>INDEX('PP Values - SD|ISD|CC'!Z:Z, MATCH($B6,'PP Values - SD|ISD|CC'!$B:$B,0))</f>
        <v>0</v>
      </c>
      <c r="AB6">
        <f>INDEX('PP Values - SD|ISD|CC'!AA:AA, MATCH($B6,'PP Values - SD|ISD|CC'!$B:$B,0))</f>
        <v>1540300</v>
      </c>
      <c r="AC6">
        <f>INDEX('PP Values - SD|ISD|CC'!AB:AB, MATCH($B6,'PP Values - SD|ISD|CC'!$B:$B,0))</f>
        <v>0</v>
      </c>
      <c r="AD6">
        <f>INDEX('PP Values - SD|ISD|CC'!AC:AC, MATCH($B6,'PP Values - SD|ISD|CC'!$B:$B,0))</f>
        <v>22386900</v>
      </c>
      <c r="AE6">
        <f>INDEX('PP Values - SD|ISD|CC'!AD:AD, MATCH($B6,'PP Values - SD|ISD|CC'!$B:$B,0))</f>
        <v>0</v>
      </c>
      <c r="AF6">
        <f>INDEX('PP Values - SD|ISD|CC'!AE:AE, MATCH($B6,'PP Values - SD|ISD|CC'!$B:$B,0))</f>
        <v>0</v>
      </c>
      <c r="AG6">
        <f>INDEX('PP Values - SD|ISD|CC'!AF:AF, MATCH($B6,'PP Values - SD|ISD|CC'!$B:$B,0))</f>
        <v>24275900</v>
      </c>
      <c r="AH6">
        <f>INDEX('PP Values - SD|ISD|CC'!AG:AG, MATCH($B6,'PP Values - SD|ISD|CC'!$B:$B,0))</f>
        <v>1387400</v>
      </c>
      <c r="AI6">
        <f>INDEX('PP Values - SD|ISD|CC'!AH:AH, MATCH($B6,'PP Values - SD|ISD|CC'!$B:$B,0))</f>
        <v>0</v>
      </c>
      <c r="AJ6">
        <f>INDEX('PP Values - SD|ISD|CC'!AI:AI, MATCH($B6,'PP Values - SD|ISD|CC'!$B:$B,0))</f>
        <v>0</v>
      </c>
      <c r="AK6">
        <f>INDEX('PP Values - SD|ISD|CC'!AJ:AJ, MATCH($B6,'PP Values - SD|ISD|CC'!$B:$B,0))</f>
        <v>0</v>
      </c>
      <c r="AL6">
        <f>INDEX('PP Values - SD|ISD|CC'!AK:AK, MATCH($B6,'PP Values - SD|ISD|CC'!$B:$B,0))</f>
        <v>25663300</v>
      </c>
      <c r="AM6">
        <f>INDEX('PP Values - SD|ISD|CC'!AL:AL, MATCH($B6,'PP Values - SD|ISD|CC'!$B:$B,0))</f>
        <v>0</v>
      </c>
      <c r="AN6">
        <f>INDEX('PP Values - SD|ISD|CC'!AM:AM, MATCH($B6,'PP Values - SD|ISD|CC'!$B:$B,0))</f>
        <v>-4439500</v>
      </c>
    </row>
    <row r="7" spans="1:40" x14ac:dyDescent="0.3">
      <c r="A7" s="106" t="s">
        <v>81</v>
      </c>
      <c r="B7" s="106" t="s">
        <v>94</v>
      </c>
      <c r="C7" s="106" t="s">
        <v>95</v>
      </c>
      <c r="D7" s="106" t="s">
        <v>87</v>
      </c>
      <c r="E7" s="106" t="s">
        <v>88</v>
      </c>
      <c r="F7" s="106" t="s">
        <v>86</v>
      </c>
      <c r="G7" s="106" t="s">
        <v>85</v>
      </c>
      <c r="H7" s="106" t="s">
        <v>89</v>
      </c>
      <c r="I7">
        <f>INDEX('PP Values - SD|ISD|CC'!H:H, MATCH($B7,'PP Values - SD|ISD|CC'!$B:$B,0))</f>
        <v>5384350</v>
      </c>
      <c r="J7">
        <f>INDEX('PP Values - SD|ISD|CC'!I:I, MATCH($B7,'PP Values - SD|ISD|CC'!$B:$B,0))</f>
        <v>1006500</v>
      </c>
      <c r="K7">
        <f>INDEX('PP Values - SD|ISD|CC'!J:J, MATCH($B7,'PP Values - SD|ISD|CC'!$B:$B,0))</f>
        <v>0</v>
      </c>
      <c r="L7">
        <f>INDEX('PP Values - SD|ISD|CC'!K:K, MATCH($B7,'PP Values - SD|ISD|CC'!$B:$B,0))</f>
        <v>1003850</v>
      </c>
      <c r="M7">
        <f>INDEX('PP Values - SD|ISD|CC'!L:L, MATCH($B7,'PP Values - SD|ISD|CC'!$B:$B,0))</f>
        <v>0</v>
      </c>
      <c r="N7">
        <f>INDEX('PP Values - SD|ISD|CC'!M:M, MATCH($B7,'PP Values - SD|ISD|CC'!$B:$B,0))</f>
        <v>7394700</v>
      </c>
      <c r="O7">
        <f>INDEX('PP Values - SD|ISD|CC'!N:N, MATCH($B7,'PP Values - SD|ISD|CC'!$B:$B,0))</f>
        <v>0</v>
      </c>
      <c r="P7">
        <f>INDEX('PP Values - SD|ISD|CC'!O:O, MATCH($B7,'PP Values - SD|ISD|CC'!$B:$B,0))</f>
        <v>0</v>
      </c>
      <c r="Q7">
        <f>INDEX('PP Values - SD|ISD|CC'!P:P, MATCH($B7,'PP Values - SD|ISD|CC'!$B:$B,0))</f>
        <v>4543050</v>
      </c>
      <c r="R7">
        <f>INDEX('PP Values - SD|ISD|CC'!Q:Q, MATCH($B7,'PP Values - SD|ISD|CC'!$B:$B,0))</f>
        <v>994300</v>
      </c>
      <c r="S7">
        <f>INDEX('PP Values - SD|ISD|CC'!R:R, MATCH($B7,'PP Values - SD|ISD|CC'!$B:$B,0))</f>
        <v>0</v>
      </c>
      <c r="T7">
        <f>INDEX('PP Values - SD|ISD|CC'!S:S, MATCH($B7,'PP Values - SD|ISD|CC'!$B:$B,0))</f>
        <v>864250</v>
      </c>
      <c r="U7">
        <f>INDEX('PP Values - SD|ISD|CC'!T:T, MATCH($B7,'PP Values - SD|ISD|CC'!$B:$B,0))</f>
        <v>0</v>
      </c>
      <c r="V7">
        <f>INDEX('PP Values - SD|ISD|CC'!U:U, MATCH($B7,'PP Values - SD|ISD|CC'!$B:$B,0))</f>
        <v>6401600</v>
      </c>
      <c r="W7">
        <f>INDEX('PP Values - SD|ISD|CC'!V:V, MATCH($B7,'PP Values - SD|ISD|CC'!$B:$B,0))</f>
        <v>0</v>
      </c>
      <c r="X7">
        <f>INDEX('PP Values - SD|ISD|CC'!W:W, MATCH($B7,'PP Values - SD|ISD|CC'!$B:$B,0))</f>
        <v>0</v>
      </c>
      <c r="Y7">
        <f>INDEX('PP Values - SD|ISD|CC'!X:X, MATCH($B7,'PP Values - SD|ISD|CC'!$B:$B,0))</f>
        <v>4543300</v>
      </c>
      <c r="Z7">
        <f>INDEX('PP Values - SD|ISD|CC'!Y:Y, MATCH($B7,'PP Values - SD|ISD|CC'!$B:$B,0))</f>
        <v>856400</v>
      </c>
      <c r="AA7">
        <f>INDEX('PP Values - SD|ISD|CC'!Z:Z, MATCH($B7,'PP Values - SD|ISD|CC'!$B:$B,0))</f>
        <v>0</v>
      </c>
      <c r="AB7">
        <f>INDEX('PP Values - SD|ISD|CC'!AA:AA, MATCH($B7,'PP Values - SD|ISD|CC'!$B:$B,0))</f>
        <v>496650</v>
      </c>
      <c r="AC7">
        <f>INDEX('PP Values - SD|ISD|CC'!AB:AB, MATCH($B7,'PP Values - SD|ISD|CC'!$B:$B,0))</f>
        <v>0</v>
      </c>
      <c r="AD7">
        <f>INDEX('PP Values - SD|ISD|CC'!AC:AC, MATCH($B7,'PP Values - SD|ISD|CC'!$B:$B,0))</f>
        <v>5896350</v>
      </c>
      <c r="AE7">
        <f>INDEX('PP Values - SD|ISD|CC'!AD:AD, MATCH($B7,'PP Values - SD|ISD|CC'!$B:$B,0))</f>
        <v>0</v>
      </c>
      <c r="AF7">
        <f>INDEX('PP Values - SD|ISD|CC'!AE:AE, MATCH($B7,'PP Values - SD|ISD|CC'!$B:$B,0))</f>
        <v>0</v>
      </c>
      <c r="AG7">
        <f>INDEX('PP Values - SD|ISD|CC'!AF:AF, MATCH($B7,'PP Values - SD|ISD|CC'!$B:$B,0))</f>
        <v>3924100</v>
      </c>
      <c r="AH7">
        <f>INDEX('PP Values - SD|ISD|CC'!AG:AG, MATCH($B7,'PP Values - SD|ISD|CC'!$B:$B,0))</f>
        <v>701300</v>
      </c>
      <c r="AI7">
        <f>INDEX('PP Values - SD|ISD|CC'!AH:AH, MATCH($B7,'PP Values - SD|ISD|CC'!$B:$B,0))</f>
        <v>0</v>
      </c>
      <c r="AJ7">
        <f>INDEX('PP Values - SD|ISD|CC'!AI:AI, MATCH($B7,'PP Values - SD|ISD|CC'!$B:$B,0))</f>
        <v>0</v>
      </c>
      <c r="AK7">
        <f>INDEX('PP Values - SD|ISD|CC'!AJ:AJ, MATCH($B7,'PP Values - SD|ISD|CC'!$B:$B,0))</f>
        <v>0</v>
      </c>
      <c r="AL7">
        <f>INDEX('PP Values - SD|ISD|CC'!AK:AK, MATCH($B7,'PP Values - SD|ISD|CC'!$B:$B,0))</f>
        <v>4625400</v>
      </c>
      <c r="AM7">
        <f>INDEX('PP Values - SD|ISD|CC'!AL:AL, MATCH($B7,'PP Values - SD|ISD|CC'!$B:$B,0))</f>
        <v>0</v>
      </c>
      <c r="AN7">
        <f>INDEX('PP Values - SD|ISD|CC'!AM:AM, MATCH($B7,'PP Values - SD|ISD|CC'!$B:$B,0))</f>
        <v>2769300</v>
      </c>
    </row>
    <row r="8" spans="1:40" x14ac:dyDescent="0.3">
      <c r="A8" s="106" t="s">
        <v>81</v>
      </c>
      <c r="B8" s="106" t="s">
        <v>96</v>
      </c>
      <c r="C8" s="106" t="s">
        <v>97</v>
      </c>
      <c r="D8" s="106" t="s">
        <v>87</v>
      </c>
      <c r="E8" s="106" t="s">
        <v>88</v>
      </c>
      <c r="F8" s="106" t="s">
        <v>86</v>
      </c>
      <c r="G8" s="106" t="s">
        <v>85</v>
      </c>
      <c r="H8" s="106" t="s">
        <v>89</v>
      </c>
      <c r="I8">
        <f>INDEX('PP Values - SD|ISD|CC'!H:H, MATCH($B8,'PP Values - SD|ISD|CC'!$B:$B,0))</f>
        <v>5849100</v>
      </c>
      <c r="J8">
        <f>INDEX('PP Values - SD|ISD|CC'!I:I, MATCH($B8,'PP Values - SD|ISD|CC'!$B:$B,0))</f>
        <v>94402500</v>
      </c>
      <c r="K8">
        <f>INDEX('PP Values - SD|ISD|CC'!J:J, MATCH($B8,'PP Values - SD|ISD|CC'!$B:$B,0))</f>
        <v>0</v>
      </c>
      <c r="L8">
        <f>INDEX('PP Values - SD|ISD|CC'!K:K, MATCH($B8,'PP Values - SD|ISD|CC'!$B:$B,0))</f>
        <v>3076000</v>
      </c>
      <c r="M8">
        <f>INDEX('PP Values - SD|ISD|CC'!L:L, MATCH($B8,'PP Values - SD|ISD|CC'!$B:$B,0))</f>
        <v>0</v>
      </c>
      <c r="N8">
        <f>INDEX('PP Values - SD|ISD|CC'!M:M, MATCH($B8,'PP Values - SD|ISD|CC'!$B:$B,0))</f>
        <v>103327600</v>
      </c>
      <c r="O8">
        <f>INDEX('PP Values - SD|ISD|CC'!N:N, MATCH($B8,'PP Values - SD|ISD|CC'!$B:$B,0))</f>
        <v>0</v>
      </c>
      <c r="P8">
        <f>INDEX('PP Values - SD|ISD|CC'!O:O, MATCH($B8,'PP Values - SD|ISD|CC'!$B:$B,0))</f>
        <v>0</v>
      </c>
      <c r="Q8">
        <f>INDEX('PP Values - SD|ISD|CC'!P:P, MATCH($B8,'PP Values - SD|ISD|CC'!$B:$B,0))</f>
        <v>5383200</v>
      </c>
      <c r="R8">
        <f>INDEX('PP Values - SD|ISD|CC'!Q:Q, MATCH($B8,'PP Values - SD|ISD|CC'!$B:$B,0))</f>
        <v>83530500</v>
      </c>
      <c r="S8">
        <f>INDEX('PP Values - SD|ISD|CC'!R:R, MATCH($B8,'PP Values - SD|ISD|CC'!$B:$B,0))</f>
        <v>0</v>
      </c>
      <c r="T8">
        <f>INDEX('PP Values - SD|ISD|CC'!S:S, MATCH($B8,'PP Values - SD|ISD|CC'!$B:$B,0))</f>
        <v>3007100</v>
      </c>
      <c r="U8">
        <f>INDEX('PP Values - SD|ISD|CC'!T:T, MATCH($B8,'PP Values - SD|ISD|CC'!$B:$B,0))</f>
        <v>0</v>
      </c>
      <c r="V8">
        <f>INDEX('PP Values - SD|ISD|CC'!U:U, MATCH($B8,'PP Values - SD|ISD|CC'!$B:$B,0))</f>
        <v>91920800</v>
      </c>
      <c r="W8">
        <f>INDEX('PP Values - SD|ISD|CC'!V:V, MATCH($B8,'PP Values - SD|ISD|CC'!$B:$B,0))</f>
        <v>0</v>
      </c>
      <c r="X8">
        <f>INDEX('PP Values - SD|ISD|CC'!W:W, MATCH($B8,'PP Values - SD|ISD|CC'!$B:$B,0))</f>
        <v>0</v>
      </c>
      <c r="Y8">
        <f>INDEX('PP Values - SD|ISD|CC'!X:X, MATCH($B8,'PP Values - SD|ISD|CC'!$B:$B,0))</f>
        <v>4915200</v>
      </c>
      <c r="Z8">
        <f>INDEX('PP Values - SD|ISD|CC'!Y:Y, MATCH($B8,'PP Values - SD|ISD|CC'!$B:$B,0))</f>
        <v>79402200</v>
      </c>
      <c r="AA8">
        <f>INDEX('PP Values - SD|ISD|CC'!Z:Z, MATCH($B8,'PP Values - SD|ISD|CC'!$B:$B,0))</f>
        <v>0</v>
      </c>
      <c r="AB8">
        <f>INDEX('PP Values - SD|ISD|CC'!AA:AA, MATCH($B8,'PP Values - SD|ISD|CC'!$B:$B,0))</f>
        <v>3839050</v>
      </c>
      <c r="AC8">
        <f>INDEX('PP Values - SD|ISD|CC'!AB:AB, MATCH($B8,'PP Values - SD|ISD|CC'!$B:$B,0))</f>
        <v>0</v>
      </c>
      <c r="AD8">
        <f>INDEX('PP Values - SD|ISD|CC'!AC:AC, MATCH($B8,'PP Values - SD|ISD|CC'!$B:$B,0))</f>
        <v>88156450</v>
      </c>
      <c r="AE8">
        <f>INDEX('PP Values - SD|ISD|CC'!AD:AD, MATCH($B8,'PP Values - SD|ISD|CC'!$B:$B,0))</f>
        <v>0</v>
      </c>
      <c r="AF8">
        <f>INDEX('PP Values - SD|ISD|CC'!AE:AE, MATCH($B8,'PP Values - SD|ISD|CC'!$B:$B,0))</f>
        <v>0</v>
      </c>
      <c r="AG8">
        <f>INDEX('PP Values - SD|ISD|CC'!AF:AF, MATCH($B8,'PP Values - SD|ISD|CC'!$B:$B,0))</f>
        <v>4297200</v>
      </c>
      <c r="AH8">
        <f>INDEX('PP Values - SD|ISD|CC'!AG:AG, MATCH($B8,'PP Values - SD|ISD|CC'!$B:$B,0))</f>
        <v>7006200</v>
      </c>
      <c r="AI8">
        <f>INDEX('PP Values - SD|ISD|CC'!AH:AH, MATCH($B8,'PP Values - SD|ISD|CC'!$B:$B,0))</f>
        <v>0</v>
      </c>
      <c r="AJ8">
        <f>INDEX('PP Values - SD|ISD|CC'!AI:AI, MATCH($B8,'PP Values - SD|ISD|CC'!$B:$B,0))</f>
        <v>0</v>
      </c>
      <c r="AK8">
        <f>INDEX('PP Values - SD|ISD|CC'!AJ:AJ, MATCH($B8,'PP Values - SD|ISD|CC'!$B:$B,0))</f>
        <v>0</v>
      </c>
      <c r="AL8">
        <f>INDEX('PP Values - SD|ISD|CC'!AK:AK, MATCH($B8,'PP Values - SD|ISD|CC'!$B:$B,0))</f>
        <v>11303400</v>
      </c>
      <c r="AM8">
        <f>INDEX('PP Values - SD|ISD|CC'!AL:AL, MATCH($B8,'PP Values - SD|ISD|CC'!$B:$B,0))</f>
        <v>0</v>
      </c>
      <c r="AN8">
        <f>INDEX('PP Values - SD|ISD|CC'!AM:AM, MATCH($B8,'PP Values - SD|ISD|CC'!$B:$B,0))</f>
        <v>92024200</v>
      </c>
    </row>
    <row r="9" spans="1:40" x14ac:dyDescent="0.3">
      <c r="A9" s="106" t="s">
        <v>81</v>
      </c>
      <c r="B9" s="106" t="s">
        <v>98</v>
      </c>
      <c r="C9" s="106" t="s">
        <v>99</v>
      </c>
      <c r="D9" s="106" t="s">
        <v>87</v>
      </c>
      <c r="E9" s="106" t="s">
        <v>88</v>
      </c>
      <c r="F9" s="106" t="s">
        <v>86</v>
      </c>
      <c r="G9" s="106" t="s">
        <v>85</v>
      </c>
      <c r="H9" s="106" t="s">
        <v>89</v>
      </c>
      <c r="I9">
        <f>INDEX('PP Values - SD|ISD|CC'!H:H, MATCH($B9,'PP Values - SD|ISD|CC'!$B:$B,0))</f>
        <v>1818950</v>
      </c>
      <c r="J9">
        <f>INDEX('PP Values - SD|ISD|CC'!I:I, MATCH($B9,'PP Values - SD|ISD|CC'!$B:$B,0))</f>
        <v>8504600</v>
      </c>
      <c r="K9">
        <f>INDEX('PP Values - SD|ISD|CC'!J:J, MATCH($B9,'PP Values - SD|ISD|CC'!$B:$B,0))</f>
        <v>0</v>
      </c>
      <c r="L9">
        <f>INDEX('PP Values - SD|ISD|CC'!K:K, MATCH($B9,'PP Values - SD|ISD|CC'!$B:$B,0))</f>
        <v>3178850</v>
      </c>
      <c r="M9">
        <f>INDEX('PP Values - SD|ISD|CC'!L:L, MATCH($B9,'PP Values - SD|ISD|CC'!$B:$B,0))</f>
        <v>0</v>
      </c>
      <c r="N9">
        <f>INDEX('PP Values - SD|ISD|CC'!M:M, MATCH($B9,'PP Values - SD|ISD|CC'!$B:$B,0))</f>
        <v>13502400</v>
      </c>
      <c r="O9">
        <f>INDEX('PP Values - SD|ISD|CC'!N:N, MATCH($B9,'PP Values - SD|ISD|CC'!$B:$B,0))</f>
        <v>0</v>
      </c>
      <c r="P9">
        <f>INDEX('PP Values - SD|ISD|CC'!O:O, MATCH($B9,'PP Values - SD|ISD|CC'!$B:$B,0))</f>
        <v>0</v>
      </c>
      <c r="Q9">
        <f>INDEX('PP Values - SD|ISD|CC'!P:P, MATCH($B9,'PP Values - SD|ISD|CC'!$B:$B,0))</f>
        <v>1555750</v>
      </c>
      <c r="R9">
        <f>INDEX('PP Values - SD|ISD|CC'!Q:Q, MATCH($B9,'PP Values - SD|ISD|CC'!$B:$B,0))</f>
        <v>8714000</v>
      </c>
      <c r="S9">
        <f>INDEX('PP Values - SD|ISD|CC'!R:R, MATCH($B9,'PP Values - SD|ISD|CC'!$B:$B,0))</f>
        <v>0</v>
      </c>
      <c r="T9">
        <f>INDEX('PP Values - SD|ISD|CC'!S:S, MATCH($B9,'PP Values - SD|ISD|CC'!$B:$B,0))</f>
        <v>2803700</v>
      </c>
      <c r="U9">
        <f>INDEX('PP Values - SD|ISD|CC'!T:T, MATCH($B9,'PP Values - SD|ISD|CC'!$B:$B,0))</f>
        <v>0</v>
      </c>
      <c r="V9">
        <f>INDEX('PP Values - SD|ISD|CC'!U:U, MATCH($B9,'PP Values - SD|ISD|CC'!$B:$B,0))</f>
        <v>13073450</v>
      </c>
      <c r="W9">
        <f>INDEX('PP Values - SD|ISD|CC'!V:V, MATCH($B9,'PP Values - SD|ISD|CC'!$B:$B,0))</f>
        <v>0</v>
      </c>
      <c r="X9">
        <f>INDEX('PP Values - SD|ISD|CC'!W:W, MATCH($B9,'PP Values - SD|ISD|CC'!$B:$B,0))</f>
        <v>0</v>
      </c>
      <c r="Y9">
        <f>INDEX('PP Values - SD|ISD|CC'!X:X, MATCH($B9,'PP Values - SD|ISD|CC'!$B:$B,0))</f>
        <v>1640750</v>
      </c>
      <c r="Z9">
        <f>INDEX('PP Values - SD|ISD|CC'!Y:Y, MATCH($B9,'PP Values - SD|ISD|CC'!$B:$B,0))</f>
        <v>9257500</v>
      </c>
      <c r="AA9">
        <f>INDEX('PP Values - SD|ISD|CC'!Z:Z, MATCH($B9,'PP Values - SD|ISD|CC'!$B:$B,0))</f>
        <v>0</v>
      </c>
      <c r="AB9">
        <f>INDEX('PP Values - SD|ISD|CC'!AA:AA, MATCH($B9,'PP Values - SD|ISD|CC'!$B:$B,0))</f>
        <v>2524600</v>
      </c>
      <c r="AC9">
        <f>INDEX('PP Values - SD|ISD|CC'!AB:AB, MATCH($B9,'PP Values - SD|ISD|CC'!$B:$B,0))</f>
        <v>0</v>
      </c>
      <c r="AD9">
        <f>INDEX('PP Values - SD|ISD|CC'!AC:AC, MATCH($B9,'PP Values - SD|ISD|CC'!$B:$B,0))</f>
        <v>13422850</v>
      </c>
      <c r="AE9">
        <f>INDEX('PP Values - SD|ISD|CC'!AD:AD, MATCH($B9,'PP Values - SD|ISD|CC'!$B:$B,0))</f>
        <v>0</v>
      </c>
      <c r="AF9">
        <f>INDEX('PP Values - SD|ISD|CC'!AE:AE, MATCH($B9,'PP Values - SD|ISD|CC'!$B:$B,0))</f>
        <v>0</v>
      </c>
      <c r="AG9">
        <f>INDEX('PP Values - SD|ISD|CC'!AF:AF, MATCH($B9,'PP Values - SD|ISD|CC'!$B:$B,0))</f>
        <v>3101468</v>
      </c>
      <c r="AH9">
        <f>INDEX('PP Values - SD|ISD|CC'!AG:AG, MATCH($B9,'PP Values - SD|ISD|CC'!$B:$B,0))</f>
        <v>50168500</v>
      </c>
      <c r="AI9">
        <f>INDEX('PP Values - SD|ISD|CC'!AH:AH, MATCH($B9,'PP Values - SD|ISD|CC'!$B:$B,0))</f>
        <v>0</v>
      </c>
      <c r="AJ9">
        <f>INDEX('PP Values - SD|ISD|CC'!AI:AI, MATCH($B9,'PP Values - SD|ISD|CC'!$B:$B,0))</f>
        <v>0</v>
      </c>
      <c r="AK9">
        <f>INDEX('PP Values - SD|ISD|CC'!AJ:AJ, MATCH($B9,'PP Values - SD|ISD|CC'!$B:$B,0))</f>
        <v>0</v>
      </c>
      <c r="AL9">
        <f>INDEX('PP Values - SD|ISD|CC'!AK:AK, MATCH($B9,'PP Values - SD|ISD|CC'!$B:$B,0))</f>
        <v>53269968</v>
      </c>
      <c r="AM9">
        <f>INDEX('PP Values - SD|ISD|CC'!AL:AL, MATCH($B9,'PP Values - SD|ISD|CC'!$B:$B,0))</f>
        <v>0</v>
      </c>
      <c r="AN9">
        <f>INDEX('PP Values - SD|ISD|CC'!AM:AM, MATCH($B9,'PP Values - SD|ISD|CC'!$B:$B,0))</f>
        <v>-39767568</v>
      </c>
    </row>
    <row r="10" spans="1:40" x14ac:dyDescent="0.3">
      <c r="A10" s="106" t="s">
        <v>81</v>
      </c>
      <c r="B10" s="106" t="s">
        <v>85</v>
      </c>
      <c r="C10" s="106" t="s">
        <v>100</v>
      </c>
      <c r="D10" s="106" t="s">
        <v>102</v>
      </c>
      <c r="E10" s="106" t="s">
        <v>88</v>
      </c>
      <c r="F10" s="106" t="s">
        <v>86</v>
      </c>
      <c r="G10" s="106" t="s">
        <v>85</v>
      </c>
      <c r="H10" s="106" t="s">
        <v>89</v>
      </c>
      <c r="I10">
        <f>INDEX('PP Values - SD|ISD|CC'!H:H, MATCH($B10,'PP Values - SD|ISD|CC'!$B:$B,0))</f>
        <v>189594732</v>
      </c>
      <c r="J10">
        <f>INDEX('PP Values - SD|ISD|CC'!I:I, MATCH($B10,'PP Values - SD|ISD|CC'!$B:$B,0))</f>
        <v>213826250</v>
      </c>
      <c r="K10">
        <f>INDEX('PP Values - SD|ISD|CC'!J:J, MATCH($B10,'PP Values - SD|ISD|CC'!$B:$B,0))</f>
        <v>146050</v>
      </c>
      <c r="L10">
        <f>INDEX('PP Values - SD|ISD|CC'!K:K, MATCH($B10,'PP Values - SD|ISD|CC'!$B:$B,0))</f>
        <v>15925050</v>
      </c>
      <c r="M10">
        <f>INDEX('PP Values - SD|ISD|CC'!L:L, MATCH($B10,'PP Values - SD|ISD|CC'!$B:$B,0))</f>
        <v>0</v>
      </c>
      <c r="N10">
        <f>INDEX('PP Values - SD|ISD|CC'!M:M, MATCH($B10,'PP Values - SD|ISD|CC'!$B:$B,0))</f>
        <v>419492082</v>
      </c>
      <c r="O10">
        <f>INDEX('PP Values - SD|ISD|CC'!N:N, MATCH($B10,'PP Values - SD|ISD|CC'!$B:$B,0))</f>
        <v>0</v>
      </c>
      <c r="P10">
        <f>INDEX('PP Values - SD|ISD|CC'!O:O, MATCH($B10,'PP Values - SD|ISD|CC'!$B:$B,0))</f>
        <v>0</v>
      </c>
      <c r="Q10">
        <f>INDEX('PP Values - SD|ISD|CC'!P:P, MATCH($B10,'PP Values - SD|ISD|CC'!$B:$B,0))</f>
        <v>170273850</v>
      </c>
      <c r="R10">
        <f>INDEX('PP Values - SD|ISD|CC'!Q:Q, MATCH($B10,'PP Values - SD|ISD|CC'!$B:$B,0))</f>
        <v>194173200</v>
      </c>
      <c r="S10">
        <f>INDEX('PP Values - SD|ISD|CC'!R:R, MATCH($B10,'PP Values - SD|ISD|CC'!$B:$B,0))</f>
        <v>0</v>
      </c>
      <c r="T10">
        <f>INDEX('PP Values - SD|ISD|CC'!S:S, MATCH($B10,'PP Values - SD|ISD|CC'!$B:$B,0))</f>
        <v>15999075</v>
      </c>
      <c r="U10">
        <f>INDEX('PP Values - SD|ISD|CC'!T:T, MATCH($B10,'PP Values - SD|ISD|CC'!$B:$B,0))</f>
        <v>0</v>
      </c>
      <c r="V10">
        <f>INDEX('PP Values - SD|ISD|CC'!U:U, MATCH($B10,'PP Values - SD|ISD|CC'!$B:$B,0))</f>
        <v>380446125</v>
      </c>
      <c r="W10">
        <f>INDEX('PP Values - SD|ISD|CC'!V:V, MATCH($B10,'PP Values - SD|ISD|CC'!$B:$B,0))</f>
        <v>0</v>
      </c>
      <c r="X10">
        <f>INDEX('PP Values - SD|ISD|CC'!W:W, MATCH($B10,'PP Values - SD|ISD|CC'!$B:$B,0))</f>
        <v>0</v>
      </c>
      <c r="Y10">
        <f>INDEX('PP Values - SD|ISD|CC'!X:X, MATCH($B10,'PP Values - SD|ISD|CC'!$B:$B,0))</f>
        <v>173491700</v>
      </c>
      <c r="Z10">
        <f>INDEX('PP Values - SD|ISD|CC'!Y:Y, MATCH($B10,'PP Values - SD|ISD|CC'!$B:$B,0))</f>
        <v>180670750</v>
      </c>
      <c r="AA10">
        <f>INDEX('PP Values - SD|ISD|CC'!Z:Z, MATCH($B10,'PP Values - SD|ISD|CC'!$B:$B,0))</f>
        <v>0</v>
      </c>
      <c r="AB10">
        <f>INDEX('PP Values - SD|ISD|CC'!AA:AA, MATCH($B10,'PP Values - SD|ISD|CC'!$B:$B,0))</f>
        <v>21062795</v>
      </c>
      <c r="AC10">
        <f>INDEX('PP Values - SD|ISD|CC'!AB:AB, MATCH($B10,'PP Values - SD|ISD|CC'!$B:$B,0))</f>
        <v>0</v>
      </c>
      <c r="AD10">
        <f>INDEX('PP Values - SD|ISD|CC'!AC:AC, MATCH($B10,'PP Values - SD|ISD|CC'!$B:$B,0))</f>
        <v>375225245</v>
      </c>
      <c r="AE10">
        <f>INDEX('PP Values - SD|ISD|CC'!AD:AD, MATCH($B10,'PP Values - SD|ISD|CC'!$B:$B,0))</f>
        <v>0</v>
      </c>
      <c r="AF10">
        <f>INDEX('PP Values - SD|ISD|CC'!AE:AE, MATCH($B10,'PP Values - SD|ISD|CC'!$B:$B,0))</f>
        <v>0</v>
      </c>
      <c r="AG10">
        <f>INDEX('PP Values - SD|ISD|CC'!AF:AF, MATCH($B10,'PP Values - SD|ISD|CC'!$B:$B,0))</f>
        <v>185254100</v>
      </c>
      <c r="AH10">
        <f>INDEX('PP Values - SD|ISD|CC'!AG:AG, MATCH($B10,'PP Values - SD|ISD|CC'!$B:$B,0))</f>
        <v>73592200</v>
      </c>
      <c r="AI10">
        <f>INDEX('PP Values - SD|ISD|CC'!AH:AH, MATCH($B10,'PP Values - SD|ISD|CC'!$B:$B,0))</f>
        <v>0</v>
      </c>
      <c r="AJ10">
        <f>INDEX('PP Values - SD|ISD|CC'!AI:AI, MATCH($B10,'PP Values - SD|ISD|CC'!$B:$B,0))</f>
        <v>506100</v>
      </c>
      <c r="AK10">
        <f>INDEX('PP Values - SD|ISD|CC'!AJ:AJ, MATCH($B10,'PP Values - SD|ISD|CC'!$B:$B,0))</f>
        <v>0</v>
      </c>
      <c r="AL10">
        <f>INDEX('PP Values - SD|ISD|CC'!AK:AK, MATCH($B10,'PP Values - SD|ISD|CC'!$B:$B,0))</f>
        <v>259352400</v>
      </c>
      <c r="AM10">
        <f>INDEX('PP Values - SD|ISD|CC'!AL:AL, MATCH($B10,'PP Values - SD|ISD|CC'!$B:$B,0))</f>
        <v>0</v>
      </c>
      <c r="AN10">
        <f>INDEX('PP Values - SD|ISD|CC'!AM:AM, MATCH($B10,'PP Values - SD|ISD|CC'!$B:$B,0))</f>
        <v>160139682</v>
      </c>
    </row>
    <row r="11" spans="1:40" x14ac:dyDescent="0.3">
      <c r="A11" s="106" t="s">
        <v>81</v>
      </c>
      <c r="B11" s="106" t="s">
        <v>103</v>
      </c>
      <c r="C11" s="106" t="s">
        <v>104</v>
      </c>
      <c r="D11" s="106" t="s">
        <v>106</v>
      </c>
      <c r="E11" s="106" t="s">
        <v>88</v>
      </c>
      <c r="F11" s="106" t="s">
        <v>86</v>
      </c>
      <c r="G11" s="106" t="s">
        <v>88</v>
      </c>
      <c r="H11" s="106" t="s">
        <v>89</v>
      </c>
      <c r="I11">
        <f>INDEX('PP Values - SD|ISD|CC'!H:H, MATCH($B11,'PP Values - SD|ISD|CC'!$B:$B,0))</f>
        <v>339468863</v>
      </c>
      <c r="J11">
        <f>INDEX('PP Values - SD|ISD|CC'!I:I, MATCH($B11,'PP Values - SD|ISD|CC'!$B:$B,0))</f>
        <v>1003042571</v>
      </c>
      <c r="K11">
        <f>INDEX('PP Values - SD|ISD|CC'!J:J, MATCH($B11,'PP Values - SD|ISD|CC'!$B:$B,0))</f>
        <v>146050</v>
      </c>
      <c r="L11">
        <f>INDEX('PP Values - SD|ISD|CC'!K:K, MATCH($B11,'PP Values - SD|ISD|CC'!$B:$B,0))</f>
        <v>132445739</v>
      </c>
      <c r="M11">
        <f>INDEX('PP Values - SD|ISD|CC'!L:L, MATCH($B11,'PP Values - SD|ISD|CC'!$B:$B,0))</f>
        <v>967500</v>
      </c>
      <c r="N11">
        <f>INDEX('PP Values - SD|ISD|CC'!M:M, MATCH($B11,'PP Values - SD|ISD|CC'!$B:$B,0))</f>
        <v>1476070723</v>
      </c>
      <c r="O11">
        <f>INDEX('PP Values - SD|ISD|CC'!N:N, MATCH($B11,'PP Values - SD|ISD|CC'!$B:$B,0))</f>
        <v>0</v>
      </c>
      <c r="P11">
        <f>INDEX('PP Values - SD|ISD|CC'!O:O, MATCH($B11,'PP Values - SD|ISD|CC'!$B:$B,0))</f>
        <v>0</v>
      </c>
      <c r="Q11">
        <f>INDEX('PP Values - SD|ISD|CC'!P:P, MATCH($B11,'PP Values - SD|ISD|CC'!$B:$B,0))</f>
        <v>298673502</v>
      </c>
      <c r="R11">
        <f>INDEX('PP Values - SD|ISD|CC'!Q:Q, MATCH($B11,'PP Values - SD|ISD|CC'!$B:$B,0))</f>
        <v>974127189</v>
      </c>
      <c r="S11">
        <f>INDEX('PP Values - SD|ISD|CC'!R:R, MATCH($B11,'PP Values - SD|ISD|CC'!$B:$B,0))</f>
        <v>0</v>
      </c>
      <c r="T11">
        <f>INDEX('PP Values - SD|ISD|CC'!S:S, MATCH($B11,'PP Values - SD|ISD|CC'!$B:$B,0))</f>
        <v>127476900</v>
      </c>
      <c r="U11">
        <f>INDEX('PP Values - SD|ISD|CC'!T:T, MATCH($B11,'PP Values - SD|ISD|CC'!$B:$B,0))</f>
        <v>967500</v>
      </c>
      <c r="V11">
        <f>INDEX('PP Values - SD|ISD|CC'!U:U, MATCH($B11,'PP Values - SD|ISD|CC'!$B:$B,0))</f>
        <v>1401245091</v>
      </c>
      <c r="W11">
        <f>INDEX('PP Values - SD|ISD|CC'!V:V, MATCH($B11,'PP Values - SD|ISD|CC'!$B:$B,0))</f>
        <v>0</v>
      </c>
      <c r="X11">
        <f>INDEX('PP Values - SD|ISD|CC'!W:W, MATCH($B11,'PP Values - SD|ISD|CC'!$B:$B,0))</f>
        <v>0</v>
      </c>
      <c r="Y11">
        <f>INDEX('PP Values - SD|ISD|CC'!X:X, MATCH($B11,'PP Values - SD|ISD|CC'!$B:$B,0))</f>
        <v>310878804</v>
      </c>
      <c r="Z11">
        <f>INDEX('PP Values - SD|ISD|CC'!Y:Y, MATCH($B11,'PP Values - SD|ISD|CC'!$B:$B,0))</f>
        <v>956545439</v>
      </c>
      <c r="AA11">
        <f>INDEX('PP Values - SD|ISD|CC'!Z:Z, MATCH($B11,'PP Values - SD|ISD|CC'!$B:$B,0))</f>
        <v>0</v>
      </c>
      <c r="AB11">
        <f>INDEX('PP Values - SD|ISD|CC'!AA:AA, MATCH($B11,'PP Values - SD|ISD|CC'!$B:$B,0))</f>
        <v>140347256.5</v>
      </c>
      <c r="AC11">
        <f>INDEX('PP Values - SD|ISD|CC'!AB:AB, MATCH($B11,'PP Values - SD|ISD|CC'!$B:$B,0))</f>
        <v>967500</v>
      </c>
      <c r="AD11">
        <f>INDEX('PP Values - SD|ISD|CC'!AC:AC, MATCH($B11,'PP Values - SD|ISD|CC'!$B:$B,0))</f>
        <v>1408738999.5</v>
      </c>
      <c r="AE11">
        <f>INDEX('PP Values - SD|ISD|CC'!AD:AD, MATCH($B11,'PP Values - SD|ISD|CC'!$B:$B,0))</f>
        <v>0</v>
      </c>
      <c r="AF11">
        <f>INDEX('PP Values - SD|ISD|CC'!AE:AE, MATCH($B11,'PP Values - SD|ISD|CC'!$B:$B,0))</f>
        <v>0</v>
      </c>
      <c r="AG11">
        <f>INDEX('PP Values - SD|ISD|CC'!AF:AF, MATCH($B11,'PP Values - SD|ISD|CC'!$B:$B,0))</f>
        <v>361724793</v>
      </c>
      <c r="AH11">
        <f>INDEX('PP Values - SD|ISD|CC'!AG:AG, MATCH($B11,'PP Values - SD|ISD|CC'!$B:$B,0))</f>
        <v>350046200</v>
      </c>
      <c r="AI11">
        <f>INDEX('PP Values - SD|ISD|CC'!AH:AH, MATCH($B11,'PP Values - SD|ISD|CC'!$B:$B,0))</f>
        <v>0</v>
      </c>
      <c r="AJ11">
        <f>INDEX('PP Values - SD|ISD|CC'!AI:AI, MATCH($B11,'PP Values - SD|ISD|CC'!$B:$B,0))</f>
        <v>506100</v>
      </c>
      <c r="AK11">
        <f>INDEX('PP Values - SD|ISD|CC'!AJ:AJ, MATCH($B11,'PP Values - SD|ISD|CC'!$B:$B,0))</f>
        <v>0</v>
      </c>
      <c r="AL11">
        <f>INDEX('PP Values - SD|ISD|CC'!AK:AK, MATCH($B11,'PP Values - SD|ISD|CC'!$B:$B,0))</f>
        <v>712277093</v>
      </c>
      <c r="AM11">
        <f>INDEX('PP Values - SD|ISD|CC'!AL:AL, MATCH($B11,'PP Values - SD|ISD|CC'!$B:$B,0))</f>
        <v>0</v>
      </c>
      <c r="AN11">
        <f>INDEX('PP Values - SD|ISD|CC'!AM:AM, MATCH($B11,'PP Values - SD|ISD|CC'!$B:$B,0))</f>
        <v>763793630</v>
      </c>
    </row>
  </sheetData>
  <sheetProtection algorithmName="SHA-512" hashValue="R31IMnBr0XZHUJVu+ITw2qYmCIbEORg6hbmXE0iXm7GUBpGH9q9x7faK2/1x3xXOgbkpAaEVhwS9RkpPjAvOCg==" saltValue="4Ja2mwIrTpbUAI0uHkvpxw=="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PP Value Change Summary</vt:lpstr>
      <vt:lpstr>PP Values - Co|Twp|City|Vlg</vt:lpstr>
      <vt:lpstr>PP Values - SD|ISD|CC</vt:lpstr>
      <vt:lpstr>PP Values - Local Authorities</vt:lpstr>
      <vt:lpstr>Export</vt:lpstr>
      <vt:lpstr>'PP Values - Co|Twp|City|Vlg'!Print_Area</vt:lpstr>
      <vt:lpstr>'PP Values - Local Authorities'!Print_Area</vt:lpstr>
      <vt:lpstr>'PP Values - SD|ISD|CC'!Print_Area</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Liz Gooch</cp:lastModifiedBy>
  <cp:lastPrinted>2026-05-29T20:28:47Z</cp:lastPrinted>
  <dcterms:created xsi:type="dcterms:W3CDTF">2018-01-31T16:28:30Z</dcterms:created>
  <dcterms:modified xsi:type="dcterms:W3CDTF">2026-05-29T20:34:23Z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